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Users/administration/Documents/Poste 1/Accréditation/Accreditation 2018-2019 SV/Dossier 2e partie/"/>
    </mc:Choice>
  </mc:AlternateContent>
  <xr:revisionPtr revIDLastSave="0" documentId="13_ncr:1_{909C1DA4-2729-0E4F-8AD2-4E625A4749A1}" xr6:coauthVersionLast="43" xr6:coauthVersionMax="43" xr10:uidLastSave="{00000000-0000-0000-0000-000000000000}"/>
  <bookViews>
    <workbookView xWindow="28800" yWindow="1540" windowWidth="38400" windowHeight="19540" activeTab="4" xr2:uid="{00000000-000D-0000-FFFF-FFFF00000000}"/>
  </bookViews>
  <sheets>
    <sheet name="fiche de renseignement école" sheetId="2" state="hidden" r:id="rId1"/>
    <sheet name="liste écoles" sheetId="3" r:id="rId2"/>
    <sheet name="compilation toutes écoles" sheetId="1" state="hidden" r:id="rId3"/>
    <sheet name="indices" sheetId="4" r:id="rId4"/>
    <sheet name="profs" sheetId="6" r:id="rId5"/>
    <sheet name="perso administratif" sheetId="7" r:id="rId6"/>
  </sheets>
  <definedNames>
    <definedName name="_xlnm.Print_Titles" localSheetId="2">'compilation toutes écoles'!$A:$C</definedName>
    <definedName name="_xlnm.Print_Titles" localSheetId="0">'fiche de renseignement école'!$A:$C</definedName>
    <definedName name="_xlnm.Print_Area" localSheetId="2">'compilation toutes écoles'!$A$1:$FU$58</definedName>
    <definedName name="_xlnm.Print_Area" localSheetId="0">'fiche de renseignement école'!$A$1:$G$58</definedName>
    <definedName name="_xlnm.Print_Area" localSheetId="4">profs!$A$1:$AC$9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6" l="1"/>
  <c r="Q12" i="7"/>
  <c r="Q10" i="7"/>
  <c r="Q9" i="7"/>
  <c r="Q8" i="7"/>
  <c r="Q7" i="7"/>
  <c r="Q6" i="7"/>
  <c r="Q5" i="7"/>
  <c r="R5" i="6"/>
  <c r="Q5" i="6"/>
  <c r="R6" i="7"/>
  <c r="R5" i="7"/>
  <c r="S5" i="7"/>
  <c r="C5" i="4"/>
  <c r="C7" i="4"/>
  <c r="C9" i="4"/>
  <c r="C11" i="4"/>
  <c r="C13" i="4"/>
  <c r="C15" i="4"/>
  <c r="C17" i="4"/>
  <c r="C25" i="4"/>
  <c r="C27" i="4"/>
  <c r="C29" i="4"/>
  <c r="C31" i="4"/>
  <c r="C33" i="4"/>
  <c r="C35" i="4"/>
  <c r="C37" i="4"/>
  <c r="C39" i="4"/>
  <c r="C41" i="4"/>
  <c r="S12" i="7"/>
  <c r="O12" i="7"/>
  <c r="P12" i="7"/>
  <c r="D12" i="7"/>
  <c r="C12" i="7"/>
  <c r="B12" i="7"/>
  <c r="S11" i="7"/>
  <c r="O11" i="7"/>
  <c r="P11" i="7"/>
  <c r="D11" i="7"/>
  <c r="C11" i="7"/>
  <c r="B11" i="7"/>
  <c r="S10" i="7"/>
  <c r="O10" i="7"/>
  <c r="P10" i="7"/>
  <c r="D10" i="7"/>
  <c r="C10" i="7"/>
  <c r="B10" i="7"/>
  <c r="S9" i="7"/>
  <c r="O9" i="7"/>
  <c r="P9" i="7"/>
  <c r="D9" i="7"/>
  <c r="C9" i="7"/>
  <c r="B9" i="7"/>
  <c r="S8" i="7"/>
  <c r="O8" i="7"/>
  <c r="P8" i="7"/>
  <c r="D8" i="7"/>
  <c r="C8" i="7"/>
  <c r="B8" i="7"/>
  <c r="S7" i="7"/>
  <c r="O7" i="7"/>
  <c r="P7" i="7"/>
  <c r="D7" i="7"/>
  <c r="C7" i="7"/>
  <c r="B7" i="7"/>
  <c r="S6" i="7"/>
  <c r="O6" i="7"/>
  <c r="P6" i="7"/>
  <c r="D6" i="7"/>
  <c r="C6" i="7"/>
  <c r="B6" i="7"/>
  <c r="O5" i="7"/>
  <c r="P5" i="7"/>
  <c r="D5" i="7"/>
  <c r="C5" i="7"/>
  <c r="B5" i="7"/>
  <c r="O6" i="6"/>
  <c r="O7" i="6"/>
  <c r="O8" i="6"/>
  <c r="O9" i="6"/>
  <c r="O5" i="6"/>
  <c r="P5" i="6"/>
  <c r="P9" i="6"/>
  <c r="D9" i="6"/>
  <c r="C9" i="6"/>
  <c r="B9" i="6"/>
  <c r="P8" i="6"/>
  <c r="D8" i="6"/>
  <c r="C8" i="6"/>
  <c r="B8" i="6"/>
  <c r="T7" i="6"/>
  <c r="P7" i="6"/>
  <c r="D7" i="6"/>
  <c r="C7" i="6"/>
  <c r="B7" i="6"/>
  <c r="T6" i="6"/>
  <c r="P6" i="6"/>
  <c r="D6" i="6"/>
  <c r="C6" i="6"/>
  <c r="B6" i="6"/>
  <c r="D5" i="6"/>
  <c r="C5" i="6"/>
  <c r="B5" i="6"/>
  <c r="G36" i="2"/>
  <c r="G35" i="2"/>
  <c r="D23" i="2"/>
  <c r="E23" i="2"/>
  <c r="F23" i="2"/>
  <c r="D30" i="2"/>
  <c r="G39" i="2"/>
  <c r="FU36" i="1"/>
  <c r="FU35" i="1"/>
  <c r="FR23" i="1"/>
  <c r="FS23" i="1"/>
  <c r="FT23" i="1"/>
  <c r="FR30" i="1"/>
  <c r="FU40" i="1"/>
  <c r="FP36" i="1"/>
  <c r="FP35" i="1"/>
  <c r="FM23" i="1"/>
  <c r="FN23" i="1"/>
  <c r="FO23" i="1"/>
  <c r="FM30" i="1"/>
  <c r="FP40" i="1"/>
  <c r="FK36" i="1"/>
  <c r="FK35" i="1"/>
  <c r="FH23" i="1"/>
  <c r="FI23" i="1"/>
  <c r="FJ23" i="1"/>
  <c r="FH30" i="1"/>
  <c r="FK39" i="1"/>
  <c r="FF36" i="1"/>
  <c r="FF35" i="1"/>
  <c r="FC23" i="1"/>
  <c r="FD23" i="1"/>
  <c r="FE23" i="1"/>
  <c r="FC30" i="1"/>
  <c r="FF39" i="1"/>
  <c r="FA36" i="1"/>
  <c r="FA35" i="1"/>
  <c r="EX23" i="1"/>
  <c r="EY23" i="1"/>
  <c r="EZ23" i="1"/>
  <c r="EX30" i="1"/>
  <c r="FA39" i="1"/>
  <c r="ES23" i="1"/>
  <c r="ET23" i="1"/>
  <c r="EU23" i="1"/>
  <c r="ES30" i="1"/>
  <c r="EV39" i="1"/>
  <c r="EV36" i="1"/>
  <c r="EV35" i="1"/>
  <c r="EV31" i="1"/>
  <c r="EV40" i="1"/>
  <c r="EN23" i="1"/>
  <c r="EO23" i="1"/>
  <c r="EP23" i="1"/>
  <c r="EN30" i="1"/>
  <c r="EQ39" i="1"/>
  <c r="EQ36" i="1"/>
  <c r="EQ35" i="1"/>
  <c r="EQ31" i="1"/>
  <c r="EQ40" i="1"/>
  <c r="EL36" i="1"/>
  <c r="EL35" i="1"/>
  <c r="EI23" i="1"/>
  <c r="EJ23" i="1"/>
  <c r="EK23" i="1"/>
  <c r="EI30" i="1"/>
  <c r="EL39" i="1"/>
  <c r="ED23" i="1"/>
  <c r="EE23" i="1"/>
  <c r="EF23" i="1"/>
  <c r="ED30" i="1"/>
  <c r="EG39" i="1"/>
  <c r="EG36" i="1"/>
  <c r="EG35" i="1"/>
  <c r="EG31" i="1"/>
  <c r="EG40" i="1"/>
  <c r="EB36" i="1"/>
  <c r="EB35" i="1"/>
  <c r="DY23" i="1"/>
  <c r="DZ23" i="1"/>
  <c r="EA23" i="1"/>
  <c r="DY30" i="1"/>
  <c r="EB39" i="1"/>
  <c r="DW36" i="1"/>
  <c r="DW35" i="1"/>
  <c r="DT23" i="1"/>
  <c r="DU23" i="1"/>
  <c r="DV23" i="1"/>
  <c r="DT30" i="1"/>
  <c r="DW39" i="1"/>
  <c r="DR36" i="1"/>
  <c r="DR35" i="1"/>
  <c r="DO23" i="1"/>
  <c r="DP23" i="1"/>
  <c r="DQ23" i="1"/>
  <c r="DO30" i="1"/>
  <c r="DR39" i="1"/>
  <c r="DM36" i="1"/>
  <c r="DM35" i="1"/>
  <c r="DJ23" i="1"/>
  <c r="DK23" i="1"/>
  <c r="DL23" i="1"/>
  <c r="DJ30" i="1"/>
  <c r="DM39" i="1"/>
  <c r="DH36" i="1"/>
  <c r="DH35" i="1"/>
  <c r="DE23" i="1"/>
  <c r="DF23" i="1"/>
  <c r="DG23" i="1"/>
  <c r="DE30" i="1"/>
  <c r="DH39" i="1"/>
  <c r="DC36" i="1"/>
  <c r="DC35" i="1"/>
  <c r="CZ23" i="1"/>
  <c r="DA23" i="1"/>
  <c r="DB23" i="1"/>
  <c r="CZ30" i="1"/>
  <c r="DC40" i="1"/>
  <c r="CU23" i="1"/>
  <c r="CV23" i="1"/>
  <c r="CW23" i="1"/>
  <c r="CU30" i="1"/>
  <c r="CX39" i="1"/>
  <c r="CX36" i="1"/>
  <c r="CX35" i="1"/>
  <c r="CX31" i="1"/>
  <c r="CX40" i="1"/>
  <c r="CS36" i="1"/>
  <c r="CS35" i="1"/>
  <c r="CP23" i="1"/>
  <c r="CQ23" i="1"/>
  <c r="CR23" i="1"/>
  <c r="CP30" i="1"/>
  <c r="CS39" i="1"/>
  <c r="CK23" i="1"/>
  <c r="CL23" i="1"/>
  <c r="CM23" i="1"/>
  <c r="CK30" i="1"/>
  <c r="CN39" i="1"/>
  <c r="CN36" i="1"/>
  <c r="CN35" i="1"/>
  <c r="CN31" i="1"/>
  <c r="CN40" i="1"/>
  <c r="CI36" i="1"/>
  <c r="CI35" i="1"/>
  <c r="CF23" i="1"/>
  <c r="CG23" i="1"/>
  <c r="CH23" i="1"/>
  <c r="CF30" i="1"/>
  <c r="CI39" i="1"/>
  <c r="CD36" i="1"/>
  <c r="CD35" i="1"/>
  <c r="CA23" i="1"/>
  <c r="CB23" i="1"/>
  <c r="CC23" i="1"/>
  <c r="CA30" i="1"/>
  <c r="CD39" i="1"/>
  <c r="BY36" i="1"/>
  <c r="BY35" i="1"/>
  <c r="BV23" i="1"/>
  <c r="BW23" i="1"/>
  <c r="BX23" i="1"/>
  <c r="BV30" i="1"/>
  <c r="BY39" i="1"/>
  <c r="BT36" i="1"/>
  <c r="BT35" i="1"/>
  <c r="BQ23" i="1"/>
  <c r="BR23" i="1"/>
  <c r="BS23" i="1"/>
  <c r="BQ30" i="1"/>
  <c r="BT39" i="1"/>
  <c r="BO36" i="1"/>
  <c r="BO35" i="1"/>
  <c r="BL23" i="1"/>
  <c r="BM23" i="1"/>
  <c r="BN23" i="1"/>
  <c r="BL30" i="1"/>
  <c r="BO40" i="1"/>
  <c r="BJ36" i="1"/>
  <c r="BJ35" i="1"/>
  <c r="BG23" i="1"/>
  <c r="BH23" i="1"/>
  <c r="BI23" i="1"/>
  <c r="BG30" i="1"/>
  <c r="BJ39" i="1"/>
  <c r="BE36" i="1"/>
  <c r="BE35" i="1"/>
  <c r="BB23" i="1"/>
  <c r="BC23" i="1"/>
  <c r="BD23" i="1"/>
  <c r="BB30" i="1"/>
  <c r="BE39" i="1"/>
  <c r="AW23" i="1"/>
  <c r="AX23" i="1"/>
  <c r="AY23" i="1"/>
  <c r="AW30" i="1"/>
  <c r="AZ39" i="1"/>
  <c r="AZ36" i="1"/>
  <c r="AZ35" i="1"/>
  <c r="AZ31" i="1"/>
  <c r="AZ40" i="1"/>
  <c r="AU36" i="1"/>
  <c r="AU35" i="1"/>
  <c r="AR23" i="1"/>
  <c r="AS23" i="1"/>
  <c r="AT23" i="1"/>
  <c r="AR30" i="1"/>
  <c r="AU39" i="1"/>
  <c r="AM23" i="1"/>
  <c r="AN23" i="1"/>
  <c r="AO23" i="1"/>
  <c r="AM30" i="1"/>
  <c r="AP39" i="1"/>
  <c r="AP36" i="1"/>
  <c r="AP35" i="1"/>
  <c r="AP31" i="1"/>
  <c r="AP40" i="1"/>
  <c r="AH23" i="1"/>
  <c r="AI23" i="1"/>
  <c r="AJ23" i="1"/>
  <c r="AH30" i="1"/>
  <c r="AK39" i="1"/>
  <c r="AK36" i="1"/>
  <c r="AK35" i="1"/>
  <c r="AK31" i="1"/>
  <c r="AK40" i="1"/>
  <c r="AC23" i="1"/>
  <c r="AD23" i="1"/>
  <c r="AE23" i="1"/>
  <c r="AC30" i="1"/>
  <c r="AF39" i="1"/>
  <c r="AF36" i="1"/>
  <c r="AF35" i="1"/>
  <c r="AF31" i="1"/>
  <c r="AF40" i="1"/>
  <c r="AA36" i="1"/>
  <c r="AA35" i="1"/>
  <c r="X23" i="1"/>
  <c r="Y23" i="1"/>
  <c r="Z23" i="1"/>
  <c r="X30" i="1"/>
  <c r="AA39" i="1"/>
  <c r="S23" i="1"/>
  <c r="T23" i="1"/>
  <c r="U23" i="1"/>
  <c r="S30" i="1"/>
  <c r="V39" i="1"/>
  <c r="V36" i="1"/>
  <c r="V35" i="1"/>
  <c r="V31" i="1"/>
  <c r="V40" i="1"/>
  <c r="Q36" i="1"/>
  <c r="Q35" i="1"/>
  <c r="N23" i="1"/>
  <c r="O23" i="1"/>
  <c r="P23" i="1"/>
  <c r="N30" i="1"/>
  <c r="Q39" i="1"/>
  <c r="I23" i="1"/>
  <c r="J23" i="1"/>
  <c r="K23" i="1"/>
  <c r="I30" i="1"/>
  <c r="L39" i="1"/>
  <c r="L44" i="1"/>
  <c r="L40" i="1"/>
  <c r="L36" i="1"/>
  <c r="L35" i="1"/>
  <c r="L32" i="1"/>
  <c r="L31" i="1"/>
  <c r="D31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3" i="1"/>
  <c r="F23" i="1"/>
  <c r="D30" i="1"/>
  <c r="D4" i="2"/>
  <c r="D3" i="2"/>
  <c r="D2" i="2"/>
  <c r="G48" i="2"/>
  <c r="G47" i="2"/>
  <c r="G46" i="2"/>
  <c r="G45" i="2"/>
  <c r="G44" i="2"/>
  <c r="FU48" i="1"/>
  <c r="FU47" i="1"/>
  <c r="FU46" i="1"/>
  <c r="FU45" i="1"/>
  <c r="FU44" i="1"/>
  <c r="FP48" i="1"/>
  <c r="FP47" i="1"/>
  <c r="FP46" i="1"/>
  <c r="FP45" i="1"/>
  <c r="FP44" i="1"/>
  <c r="FK48" i="1"/>
  <c r="FK47" i="1"/>
  <c r="FK46" i="1"/>
  <c r="FK45" i="1"/>
  <c r="FK44" i="1"/>
  <c r="FF48" i="1"/>
  <c r="FF47" i="1"/>
  <c r="FF46" i="1"/>
  <c r="FF45" i="1"/>
  <c r="FF44" i="1"/>
  <c r="FA48" i="1"/>
  <c r="FA47" i="1"/>
  <c r="FA46" i="1"/>
  <c r="FA45" i="1"/>
  <c r="FA44" i="1"/>
  <c r="EV48" i="1"/>
  <c r="EV47" i="1"/>
  <c r="EV46" i="1"/>
  <c r="EV45" i="1"/>
  <c r="EV44" i="1"/>
  <c r="EQ48" i="1"/>
  <c r="EQ47" i="1"/>
  <c r="EQ46" i="1"/>
  <c r="EQ45" i="1"/>
  <c r="EQ44" i="1"/>
  <c r="EL48" i="1"/>
  <c r="EL47" i="1"/>
  <c r="EL46" i="1"/>
  <c r="EL45" i="1"/>
  <c r="EL44" i="1"/>
  <c r="EG48" i="1"/>
  <c r="EG47" i="1"/>
  <c r="EG46" i="1"/>
  <c r="EG45" i="1"/>
  <c r="EG44" i="1"/>
  <c r="EB48" i="1"/>
  <c r="EB47" i="1"/>
  <c r="EB46" i="1"/>
  <c r="EB45" i="1"/>
  <c r="EB44" i="1"/>
  <c r="DW48" i="1"/>
  <c r="DW47" i="1"/>
  <c r="DW46" i="1"/>
  <c r="DW45" i="1"/>
  <c r="DW44" i="1"/>
  <c r="DR48" i="1"/>
  <c r="DR47" i="1"/>
  <c r="DR46" i="1"/>
  <c r="DR45" i="1"/>
  <c r="DR44" i="1"/>
  <c r="DM48" i="1"/>
  <c r="DM47" i="1"/>
  <c r="DM46" i="1"/>
  <c r="DM45" i="1"/>
  <c r="DM44" i="1"/>
  <c r="DH48" i="1"/>
  <c r="DH47" i="1"/>
  <c r="DH46" i="1"/>
  <c r="DH45" i="1"/>
  <c r="DH44" i="1"/>
  <c r="DC48" i="1"/>
  <c r="DC47" i="1"/>
  <c r="DC46" i="1"/>
  <c r="DC45" i="1"/>
  <c r="DC44" i="1"/>
  <c r="CX48" i="1"/>
  <c r="CX47" i="1"/>
  <c r="CX46" i="1"/>
  <c r="CX45" i="1"/>
  <c r="CX44" i="1"/>
  <c r="CS48" i="1"/>
  <c r="CS47" i="1"/>
  <c r="CS46" i="1"/>
  <c r="CS45" i="1"/>
  <c r="CS44" i="1"/>
  <c r="CN48" i="1"/>
  <c r="CN47" i="1"/>
  <c r="CN46" i="1"/>
  <c r="CN45" i="1"/>
  <c r="CN44" i="1"/>
  <c r="CI48" i="1"/>
  <c r="CI47" i="1"/>
  <c r="CI46" i="1"/>
  <c r="CI45" i="1"/>
  <c r="CI44" i="1"/>
  <c r="CD48" i="1"/>
  <c r="CD47" i="1"/>
  <c r="CD46" i="1"/>
  <c r="CD45" i="1"/>
  <c r="CD44" i="1"/>
  <c r="BY48" i="1"/>
  <c r="BY47" i="1"/>
  <c r="BY46" i="1"/>
  <c r="BY45" i="1"/>
  <c r="BY44" i="1"/>
  <c r="BT48" i="1"/>
  <c r="BT47" i="1"/>
  <c r="BT46" i="1"/>
  <c r="BT45" i="1"/>
  <c r="BT44" i="1"/>
  <c r="BO48" i="1"/>
  <c r="BO47" i="1"/>
  <c r="BO46" i="1"/>
  <c r="BO45" i="1"/>
  <c r="BO44" i="1"/>
  <c r="BJ48" i="1"/>
  <c r="BJ47" i="1"/>
  <c r="BJ46" i="1"/>
  <c r="BJ45" i="1"/>
  <c r="BJ44" i="1"/>
  <c r="BE48" i="1"/>
  <c r="BE47" i="1"/>
  <c r="BE46" i="1"/>
  <c r="BE45" i="1"/>
  <c r="BE44" i="1"/>
  <c r="AZ48" i="1"/>
  <c r="AZ47" i="1"/>
  <c r="AZ46" i="1"/>
  <c r="AZ45" i="1"/>
  <c r="AZ44" i="1"/>
  <c r="AU48" i="1"/>
  <c r="AU47" i="1"/>
  <c r="AU46" i="1"/>
  <c r="AU45" i="1"/>
  <c r="AU44" i="1"/>
  <c r="AP48" i="1"/>
  <c r="AP47" i="1"/>
  <c r="AP46" i="1"/>
  <c r="AP45" i="1"/>
  <c r="AP44" i="1"/>
  <c r="AK48" i="1"/>
  <c r="AK47" i="1"/>
  <c r="AK46" i="1"/>
  <c r="AK45" i="1"/>
  <c r="AK44" i="1"/>
  <c r="AF48" i="1"/>
  <c r="AF47" i="1"/>
  <c r="AF46" i="1"/>
  <c r="AF45" i="1"/>
  <c r="AF44" i="1"/>
  <c r="AA48" i="1"/>
  <c r="AA47" i="1"/>
  <c r="AA46" i="1"/>
  <c r="AA45" i="1"/>
  <c r="AA44" i="1"/>
  <c r="V48" i="1"/>
  <c r="V47" i="1"/>
  <c r="V46" i="1"/>
  <c r="V45" i="1"/>
  <c r="V44" i="1"/>
  <c r="Q48" i="1"/>
  <c r="Q47" i="1"/>
  <c r="Q46" i="1"/>
  <c r="Q45" i="1"/>
  <c r="Q44" i="1"/>
  <c r="L48" i="1"/>
  <c r="L47" i="1"/>
  <c r="L46" i="1"/>
  <c r="L45" i="1"/>
  <c r="F56" i="2"/>
  <c r="F55" i="2"/>
  <c r="F53" i="2"/>
  <c r="F52" i="2"/>
  <c r="F51" i="2"/>
  <c r="F48" i="2"/>
  <c r="F47" i="2"/>
  <c r="F46" i="2"/>
  <c r="F45" i="2"/>
  <c r="F44" i="2"/>
  <c r="F43" i="2"/>
  <c r="E27" i="2"/>
  <c r="D27" i="2"/>
  <c r="E26" i="2"/>
  <c r="D26" i="2"/>
  <c r="E25" i="2"/>
  <c r="D25" i="2"/>
  <c r="E24" i="2"/>
  <c r="D24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D51" i="1"/>
  <c r="D36" i="1"/>
  <c r="D35" i="1"/>
  <c r="D32" i="1"/>
  <c r="D56" i="1"/>
  <c r="D55" i="1"/>
  <c r="FT56" i="1"/>
  <c r="FO56" i="1"/>
  <c r="FJ56" i="1"/>
  <c r="FE56" i="1"/>
  <c r="EZ56" i="1"/>
  <c r="EU56" i="1"/>
  <c r="EP56" i="1"/>
  <c r="EK56" i="1"/>
  <c r="EF56" i="1"/>
  <c r="EA56" i="1"/>
  <c r="DV56" i="1"/>
  <c r="DQ56" i="1"/>
  <c r="DL56" i="1"/>
  <c r="DG56" i="1"/>
  <c r="DB56" i="1"/>
  <c r="CW56" i="1"/>
  <c r="CR56" i="1"/>
  <c r="CM56" i="1"/>
  <c r="CH56" i="1"/>
  <c r="CC56" i="1"/>
  <c r="BX56" i="1"/>
  <c r="BS56" i="1"/>
  <c r="BN56" i="1"/>
  <c r="BI56" i="1"/>
  <c r="BD56" i="1"/>
  <c r="AY56" i="1"/>
  <c r="AT56" i="1"/>
  <c r="AO56" i="1"/>
  <c r="AJ56" i="1"/>
  <c r="AE56" i="1"/>
  <c r="Z56" i="1"/>
  <c r="U56" i="1"/>
  <c r="P56" i="1"/>
  <c r="K56" i="1"/>
  <c r="FT55" i="1"/>
  <c r="FO55" i="1"/>
  <c r="FJ55" i="1"/>
  <c r="FE55" i="1"/>
  <c r="EZ55" i="1"/>
  <c r="EU55" i="1"/>
  <c r="EP55" i="1"/>
  <c r="EK55" i="1"/>
  <c r="EF55" i="1"/>
  <c r="EA55" i="1"/>
  <c r="DV55" i="1"/>
  <c r="DQ55" i="1"/>
  <c r="DL55" i="1"/>
  <c r="DG55" i="1"/>
  <c r="DB55" i="1"/>
  <c r="CW55" i="1"/>
  <c r="CR55" i="1"/>
  <c r="CM55" i="1"/>
  <c r="CH55" i="1"/>
  <c r="CC55" i="1"/>
  <c r="BX55" i="1"/>
  <c r="BS55" i="1"/>
  <c r="BN55" i="1"/>
  <c r="BI55" i="1"/>
  <c r="BD55" i="1"/>
  <c r="AY55" i="1"/>
  <c r="AT55" i="1"/>
  <c r="AO55" i="1"/>
  <c r="AJ55" i="1"/>
  <c r="AE55" i="1"/>
  <c r="Z55" i="1"/>
  <c r="U55" i="1"/>
  <c r="P55" i="1"/>
  <c r="K55" i="1"/>
  <c r="D43" i="1"/>
  <c r="D34" i="1"/>
  <c r="FT53" i="1"/>
  <c r="FO53" i="1"/>
  <c r="FJ53" i="1"/>
  <c r="FE53" i="1"/>
  <c r="EZ53" i="1"/>
  <c r="EU53" i="1"/>
  <c r="EP53" i="1"/>
  <c r="EK53" i="1"/>
  <c r="EF53" i="1"/>
  <c r="EA53" i="1"/>
  <c r="DV53" i="1"/>
  <c r="DQ53" i="1"/>
  <c r="DL53" i="1"/>
  <c r="DG53" i="1"/>
  <c r="DB53" i="1"/>
  <c r="CW53" i="1"/>
  <c r="CR53" i="1"/>
  <c r="CM53" i="1"/>
  <c r="CH53" i="1"/>
  <c r="CC53" i="1"/>
  <c r="BX53" i="1"/>
  <c r="BS53" i="1"/>
  <c r="BN53" i="1"/>
  <c r="BI53" i="1"/>
  <c r="BD53" i="1"/>
  <c r="AY53" i="1"/>
  <c r="AT53" i="1"/>
  <c r="AO53" i="1"/>
  <c r="AJ53" i="1"/>
  <c r="AE53" i="1"/>
  <c r="Z53" i="1"/>
  <c r="U53" i="1"/>
  <c r="P53" i="1"/>
  <c r="K53" i="1"/>
  <c r="D53" i="1"/>
  <c r="FT52" i="1"/>
  <c r="FO52" i="1"/>
  <c r="FJ52" i="1"/>
  <c r="FE52" i="1"/>
  <c r="EZ52" i="1"/>
  <c r="EU52" i="1"/>
  <c r="EP52" i="1"/>
  <c r="EK52" i="1"/>
  <c r="EF52" i="1"/>
  <c r="EA52" i="1"/>
  <c r="DV52" i="1"/>
  <c r="DQ52" i="1"/>
  <c r="DL52" i="1"/>
  <c r="DG52" i="1"/>
  <c r="DB52" i="1"/>
  <c r="CW52" i="1"/>
  <c r="CR52" i="1"/>
  <c r="CM52" i="1"/>
  <c r="CH52" i="1"/>
  <c r="CC52" i="1"/>
  <c r="BX52" i="1"/>
  <c r="BS52" i="1"/>
  <c r="BN52" i="1"/>
  <c r="BI52" i="1"/>
  <c r="BD52" i="1"/>
  <c r="AY52" i="1"/>
  <c r="AT52" i="1"/>
  <c r="AO52" i="1"/>
  <c r="AJ52" i="1"/>
  <c r="AE52" i="1"/>
  <c r="Z52" i="1"/>
  <c r="U52" i="1"/>
  <c r="P52" i="1"/>
  <c r="K52" i="1"/>
  <c r="D52" i="1"/>
  <c r="FT51" i="1"/>
  <c r="FO51" i="1"/>
  <c r="FJ51" i="1"/>
  <c r="FE51" i="1"/>
  <c r="EZ51" i="1"/>
  <c r="EU51" i="1"/>
  <c r="EP51" i="1"/>
  <c r="EK51" i="1"/>
  <c r="EF51" i="1"/>
  <c r="EA51" i="1"/>
  <c r="DV51" i="1"/>
  <c r="DQ51" i="1"/>
  <c r="DL51" i="1"/>
  <c r="DG51" i="1"/>
  <c r="DB51" i="1"/>
  <c r="CW51" i="1"/>
  <c r="CR51" i="1"/>
  <c r="CM51" i="1"/>
  <c r="CH51" i="1"/>
  <c r="CC51" i="1"/>
  <c r="BX51" i="1"/>
  <c r="BS51" i="1"/>
  <c r="BN51" i="1"/>
  <c r="BI51" i="1"/>
  <c r="BD51" i="1"/>
  <c r="AY51" i="1"/>
  <c r="AT51" i="1"/>
  <c r="AO51" i="1"/>
  <c r="AJ51" i="1"/>
  <c r="AE51" i="1"/>
  <c r="Z51" i="1"/>
  <c r="U51" i="1"/>
  <c r="P51" i="1"/>
  <c r="K51" i="1"/>
  <c r="FT48" i="1"/>
  <c r="FO48" i="1"/>
  <c r="FJ48" i="1"/>
  <c r="FE48" i="1"/>
  <c r="EZ48" i="1"/>
  <c r="EU48" i="1"/>
  <c r="EP48" i="1"/>
  <c r="EK48" i="1"/>
  <c r="EF48" i="1"/>
  <c r="EA48" i="1"/>
  <c r="DV48" i="1"/>
  <c r="DQ48" i="1"/>
  <c r="DL48" i="1"/>
  <c r="DG48" i="1"/>
  <c r="DB48" i="1"/>
  <c r="CW48" i="1"/>
  <c r="CR48" i="1"/>
  <c r="CM48" i="1"/>
  <c r="CH48" i="1"/>
  <c r="CC48" i="1"/>
  <c r="BX48" i="1"/>
  <c r="BS48" i="1"/>
  <c r="BN48" i="1"/>
  <c r="BI48" i="1"/>
  <c r="BD48" i="1"/>
  <c r="AY48" i="1"/>
  <c r="AT48" i="1"/>
  <c r="AO48" i="1"/>
  <c r="AJ48" i="1"/>
  <c r="AE48" i="1"/>
  <c r="Z48" i="1"/>
  <c r="U48" i="1"/>
  <c r="P48" i="1"/>
  <c r="K48" i="1"/>
  <c r="D48" i="1"/>
  <c r="FT47" i="1"/>
  <c r="FO47" i="1"/>
  <c r="FJ47" i="1"/>
  <c r="FE47" i="1"/>
  <c r="EZ47" i="1"/>
  <c r="EU47" i="1"/>
  <c r="EP47" i="1"/>
  <c r="EK47" i="1"/>
  <c r="EF47" i="1"/>
  <c r="EA47" i="1"/>
  <c r="DV47" i="1"/>
  <c r="DQ47" i="1"/>
  <c r="DL47" i="1"/>
  <c r="DG47" i="1"/>
  <c r="DB47" i="1"/>
  <c r="CW47" i="1"/>
  <c r="CR47" i="1"/>
  <c r="CM47" i="1"/>
  <c r="CH47" i="1"/>
  <c r="CC47" i="1"/>
  <c r="BX47" i="1"/>
  <c r="BS47" i="1"/>
  <c r="BN47" i="1"/>
  <c r="BI47" i="1"/>
  <c r="BD47" i="1"/>
  <c r="AY47" i="1"/>
  <c r="AT47" i="1"/>
  <c r="AO47" i="1"/>
  <c r="AJ47" i="1"/>
  <c r="AE47" i="1"/>
  <c r="Z47" i="1"/>
  <c r="U47" i="1"/>
  <c r="P47" i="1"/>
  <c r="K47" i="1"/>
  <c r="D47" i="1"/>
  <c r="FT46" i="1"/>
  <c r="FO46" i="1"/>
  <c r="FJ46" i="1"/>
  <c r="FE46" i="1"/>
  <c r="EZ46" i="1"/>
  <c r="EU46" i="1"/>
  <c r="EP46" i="1"/>
  <c r="EK46" i="1"/>
  <c r="EF46" i="1"/>
  <c r="EA46" i="1"/>
  <c r="DV46" i="1"/>
  <c r="DQ46" i="1"/>
  <c r="DL46" i="1"/>
  <c r="DG46" i="1"/>
  <c r="DB46" i="1"/>
  <c r="CW46" i="1"/>
  <c r="CR46" i="1"/>
  <c r="CM46" i="1"/>
  <c r="CH46" i="1"/>
  <c r="CC46" i="1"/>
  <c r="BX46" i="1"/>
  <c r="BS46" i="1"/>
  <c r="BN46" i="1"/>
  <c r="BI46" i="1"/>
  <c r="BD46" i="1"/>
  <c r="AY46" i="1"/>
  <c r="AT46" i="1"/>
  <c r="AO46" i="1"/>
  <c r="AJ46" i="1"/>
  <c r="AE46" i="1"/>
  <c r="Z46" i="1"/>
  <c r="U46" i="1"/>
  <c r="P46" i="1"/>
  <c r="K46" i="1"/>
  <c r="D46" i="1"/>
  <c r="FT45" i="1"/>
  <c r="FO45" i="1"/>
  <c r="FJ45" i="1"/>
  <c r="FE45" i="1"/>
  <c r="EZ45" i="1"/>
  <c r="EU45" i="1"/>
  <c r="EP45" i="1"/>
  <c r="EK45" i="1"/>
  <c r="EF45" i="1"/>
  <c r="EA45" i="1"/>
  <c r="DV45" i="1"/>
  <c r="DQ45" i="1"/>
  <c r="DL45" i="1"/>
  <c r="DG45" i="1"/>
  <c r="DB45" i="1"/>
  <c r="CW45" i="1"/>
  <c r="CR45" i="1"/>
  <c r="CM45" i="1"/>
  <c r="CH45" i="1"/>
  <c r="CC45" i="1"/>
  <c r="BX45" i="1"/>
  <c r="BS45" i="1"/>
  <c r="BN45" i="1"/>
  <c r="BI45" i="1"/>
  <c r="BD45" i="1"/>
  <c r="AY45" i="1"/>
  <c r="AT45" i="1"/>
  <c r="AO45" i="1"/>
  <c r="AJ45" i="1"/>
  <c r="AE45" i="1"/>
  <c r="Z45" i="1"/>
  <c r="U45" i="1"/>
  <c r="P45" i="1"/>
  <c r="K45" i="1"/>
  <c r="D45" i="1"/>
  <c r="FT44" i="1"/>
  <c r="FO44" i="1"/>
  <c r="FJ44" i="1"/>
  <c r="FE44" i="1"/>
  <c r="EZ44" i="1"/>
  <c r="EU44" i="1"/>
  <c r="EP44" i="1"/>
  <c r="EK44" i="1"/>
  <c r="EF44" i="1"/>
  <c r="EA44" i="1"/>
  <c r="DV44" i="1"/>
  <c r="DQ44" i="1"/>
  <c r="DL44" i="1"/>
  <c r="DG44" i="1"/>
  <c r="DB44" i="1"/>
  <c r="CW44" i="1"/>
  <c r="CR44" i="1"/>
  <c r="CM44" i="1"/>
  <c r="CH44" i="1"/>
  <c r="CC44" i="1"/>
  <c r="BX44" i="1"/>
  <c r="BS44" i="1"/>
  <c r="BN44" i="1"/>
  <c r="BI44" i="1"/>
  <c r="BD44" i="1"/>
  <c r="AY44" i="1"/>
  <c r="AT44" i="1"/>
  <c r="AO44" i="1"/>
  <c r="AJ44" i="1"/>
  <c r="AE44" i="1"/>
  <c r="Z44" i="1"/>
  <c r="U44" i="1"/>
  <c r="P44" i="1"/>
  <c r="K44" i="1"/>
  <c r="D44" i="1"/>
  <c r="FT43" i="1"/>
  <c r="FO43" i="1"/>
  <c r="FJ43" i="1"/>
  <c r="FE43" i="1"/>
  <c r="EZ43" i="1"/>
  <c r="EU43" i="1"/>
  <c r="EP43" i="1"/>
  <c r="EK43" i="1"/>
  <c r="EF43" i="1"/>
  <c r="EA43" i="1"/>
  <c r="DV43" i="1"/>
  <c r="DQ43" i="1"/>
  <c r="DL43" i="1"/>
  <c r="DG43" i="1"/>
  <c r="DB43" i="1"/>
  <c r="CW43" i="1"/>
  <c r="CR43" i="1"/>
  <c r="CM43" i="1"/>
  <c r="CH43" i="1"/>
  <c r="CC43" i="1"/>
  <c r="BX43" i="1"/>
  <c r="BS43" i="1"/>
  <c r="BN43" i="1"/>
  <c r="BI43" i="1"/>
  <c r="BD43" i="1"/>
  <c r="AY43" i="1"/>
  <c r="AT43" i="1"/>
  <c r="AO43" i="1"/>
  <c r="AJ43" i="1"/>
  <c r="AE43" i="1"/>
  <c r="Z43" i="1"/>
  <c r="U43" i="1"/>
  <c r="P43" i="1"/>
  <c r="K43" i="1"/>
  <c r="D40" i="1"/>
  <c r="G32" i="2"/>
  <c r="G40" i="2"/>
  <c r="G31" i="2"/>
  <c r="FU31" i="1"/>
  <c r="FU39" i="1"/>
  <c r="FU32" i="1"/>
  <c r="FP31" i="1"/>
  <c r="FP39" i="1"/>
  <c r="FP32" i="1"/>
  <c r="FK32" i="1"/>
  <c r="FK40" i="1"/>
  <c r="FK31" i="1"/>
  <c r="FF32" i="1"/>
  <c r="FF40" i="1"/>
  <c r="FF31" i="1"/>
  <c r="FA32" i="1"/>
  <c r="FA40" i="1"/>
  <c r="FA31" i="1"/>
  <c r="EV32" i="1"/>
  <c r="EQ32" i="1"/>
  <c r="EL32" i="1"/>
  <c r="EL40" i="1"/>
  <c r="EL31" i="1"/>
  <c r="EG32" i="1"/>
  <c r="EB32" i="1"/>
  <c r="EB40" i="1"/>
  <c r="EB31" i="1"/>
  <c r="DW32" i="1"/>
  <c r="DW40" i="1"/>
  <c r="DW31" i="1"/>
  <c r="DR32" i="1"/>
  <c r="DR40" i="1"/>
  <c r="DR31" i="1"/>
  <c r="DM32" i="1"/>
  <c r="DM40" i="1"/>
  <c r="DM31" i="1"/>
  <c r="DH32" i="1"/>
  <c r="DH40" i="1"/>
  <c r="DH31" i="1"/>
  <c r="DC31" i="1"/>
  <c r="DC39" i="1"/>
  <c r="DC32" i="1"/>
  <c r="CX32" i="1"/>
  <c r="CS32" i="1"/>
  <c r="CS40" i="1"/>
  <c r="CS31" i="1"/>
  <c r="CN32" i="1"/>
  <c r="CI32" i="1"/>
  <c r="CI40" i="1"/>
  <c r="CI31" i="1"/>
  <c r="CD32" i="1"/>
  <c r="CD40" i="1"/>
  <c r="CD31" i="1"/>
  <c r="BY32" i="1"/>
  <c r="BY40" i="1"/>
  <c r="BY31" i="1"/>
  <c r="BT32" i="1"/>
  <c r="BT40" i="1"/>
  <c r="BT31" i="1"/>
  <c r="BO31" i="1"/>
  <c r="BO39" i="1"/>
  <c r="BO32" i="1"/>
  <c r="BJ32" i="1"/>
  <c r="BJ40" i="1"/>
  <c r="BJ31" i="1"/>
  <c r="BE32" i="1"/>
  <c r="BE40" i="1"/>
  <c r="BE31" i="1"/>
  <c r="AZ32" i="1"/>
  <c r="AU32" i="1"/>
  <c r="AU40" i="1"/>
  <c r="AU31" i="1"/>
  <c r="AP32" i="1"/>
  <c r="AK32" i="1"/>
  <c r="AF32" i="1"/>
  <c r="AA32" i="1"/>
  <c r="AA40" i="1"/>
  <c r="AA31" i="1"/>
  <c r="V32" i="1"/>
  <c r="Q32" i="1"/>
  <c r="Q40" i="1"/>
  <c r="Q31" i="1"/>
  <c r="F24" i="2"/>
  <c r="F25" i="2"/>
  <c r="F26" i="2"/>
  <c r="F27" i="2"/>
  <c r="G24" i="2"/>
  <c r="D39" i="1"/>
  <c r="D37" i="1"/>
  <c r="D33" i="1"/>
  <c r="FS27" i="1"/>
  <c r="FR27" i="1"/>
  <c r="FS26" i="1"/>
  <c r="FR26" i="1"/>
  <c r="FS25" i="1"/>
  <c r="FR25" i="1"/>
  <c r="FS24" i="1"/>
  <c r="FR24" i="1"/>
  <c r="FT21" i="1"/>
  <c r="FT20" i="1"/>
  <c r="FT19" i="1"/>
  <c r="FT18" i="1"/>
  <c r="FT17" i="1"/>
  <c r="FT16" i="1"/>
  <c r="FT15" i="1"/>
  <c r="FT14" i="1"/>
  <c r="FT13" i="1"/>
  <c r="FT12" i="1"/>
  <c r="FT11" i="1"/>
  <c r="FT10" i="1"/>
  <c r="FT9" i="1"/>
  <c r="FT8" i="1"/>
  <c r="FT7" i="1"/>
  <c r="FT6" i="1"/>
  <c r="FN27" i="1"/>
  <c r="FM27" i="1"/>
  <c r="FN26" i="1"/>
  <c r="FM26" i="1"/>
  <c r="FN25" i="1"/>
  <c r="FM25" i="1"/>
  <c r="FN24" i="1"/>
  <c r="FM24" i="1"/>
  <c r="FO21" i="1"/>
  <c r="FO20" i="1"/>
  <c r="FO19" i="1"/>
  <c r="FO18" i="1"/>
  <c r="FO17" i="1"/>
  <c r="FO16" i="1"/>
  <c r="FO15" i="1"/>
  <c r="FO14" i="1"/>
  <c r="FO13" i="1"/>
  <c r="FO12" i="1"/>
  <c r="FO11" i="1"/>
  <c r="FO10" i="1"/>
  <c r="FO9" i="1"/>
  <c r="FO8" i="1"/>
  <c r="FO7" i="1"/>
  <c r="FO6" i="1"/>
  <c r="FI27" i="1"/>
  <c r="FH27" i="1"/>
  <c r="FI26" i="1"/>
  <c r="FH26" i="1"/>
  <c r="FI25" i="1"/>
  <c r="FH25" i="1"/>
  <c r="FI24" i="1"/>
  <c r="FH24" i="1"/>
  <c r="FJ21" i="1"/>
  <c r="FJ20" i="1"/>
  <c r="FJ19" i="1"/>
  <c r="FJ18" i="1"/>
  <c r="FJ17" i="1"/>
  <c r="FJ16" i="1"/>
  <c r="FJ15" i="1"/>
  <c r="FJ14" i="1"/>
  <c r="FJ13" i="1"/>
  <c r="FJ12" i="1"/>
  <c r="FJ11" i="1"/>
  <c r="FJ10" i="1"/>
  <c r="FJ9" i="1"/>
  <c r="FJ8" i="1"/>
  <c r="FJ7" i="1"/>
  <c r="FJ6" i="1"/>
  <c r="FD27" i="1"/>
  <c r="FC27" i="1"/>
  <c r="FD26" i="1"/>
  <c r="FC26" i="1"/>
  <c r="FD25" i="1"/>
  <c r="FC25" i="1"/>
  <c r="FD24" i="1"/>
  <c r="FC24" i="1"/>
  <c r="FE21" i="1"/>
  <c r="FE20" i="1"/>
  <c r="FE19" i="1"/>
  <c r="FE18" i="1"/>
  <c r="FE17" i="1"/>
  <c r="FE16" i="1"/>
  <c r="FE15" i="1"/>
  <c r="FE14" i="1"/>
  <c r="FE13" i="1"/>
  <c r="FE12" i="1"/>
  <c r="FE11" i="1"/>
  <c r="FE10" i="1"/>
  <c r="FE9" i="1"/>
  <c r="FE8" i="1"/>
  <c r="FE7" i="1"/>
  <c r="FE6" i="1"/>
  <c r="EY27" i="1"/>
  <c r="EX27" i="1"/>
  <c r="EY26" i="1"/>
  <c r="EX26" i="1"/>
  <c r="EY25" i="1"/>
  <c r="EX25" i="1"/>
  <c r="EY24" i="1"/>
  <c r="EX24" i="1"/>
  <c r="EZ21" i="1"/>
  <c r="EZ20" i="1"/>
  <c r="EZ19" i="1"/>
  <c r="EZ18" i="1"/>
  <c r="EZ17" i="1"/>
  <c r="EZ16" i="1"/>
  <c r="EZ15" i="1"/>
  <c r="EZ14" i="1"/>
  <c r="EZ13" i="1"/>
  <c r="EZ12" i="1"/>
  <c r="EZ11" i="1"/>
  <c r="EZ10" i="1"/>
  <c r="EZ9" i="1"/>
  <c r="EZ8" i="1"/>
  <c r="EZ7" i="1"/>
  <c r="EZ6" i="1"/>
  <c r="ET27" i="1"/>
  <c r="ES27" i="1"/>
  <c r="ET26" i="1"/>
  <c r="ES26" i="1"/>
  <c r="ET25" i="1"/>
  <c r="ES25" i="1"/>
  <c r="ET24" i="1"/>
  <c r="ES24" i="1"/>
  <c r="EU21" i="1"/>
  <c r="EU20" i="1"/>
  <c r="EU19" i="1"/>
  <c r="EU18" i="1"/>
  <c r="EU17" i="1"/>
  <c r="EU16" i="1"/>
  <c r="EU15" i="1"/>
  <c r="EU14" i="1"/>
  <c r="EU13" i="1"/>
  <c r="EU12" i="1"/>
  <c r="EU11" i="1"/>
  <c r="EU10" i="1"/>
  <c r="EU9" i="1"/>
  <c r="EU8" i="1"/>
  <c r="EU7" i="1"/>
  <c r="EU6" i="1"/>
  <c r="EO27" i="1"/>
  <c r="EN27" i="1"/>
  <c r="EO26" i="1"/>
  <c r="EN26" i="1"/>
  <c r="EO25" i="1"/>
  <c r="EN25" i="1"/>
  <c r="EO24" i="1"/>
  <c r="EN24" i="1"/>
  <c r="EP21" i="1"/>
  <c r="EP20" i="1"/>
  <c r="EP19" i="1"/>
  <c r="EP18" i="1"/>
  <c r="EP17" i="1"/>
  <c r="EP16" i="1"/>
  <c r="EP15" i="1"/>
  <c r="EP14" i="1"/>
  <c r="EP13" i="1"/>
  <c r="EP12" i="1"/>
  <c r="EP11" i="1"/>
  <c r="EP10" i="1"/>
  <c r="EP9" i="1"/>
  <c r="EP8" i="1"/>
  <c r="EP7" i="1"/>
  <c r="EP6" i="1"/>
  <c r="EJ27" i="1"/>
  <c r="EI27" i="1"/>
  <c r="EJ26" i="1"/>
  <c r="EI26" i="1"/>
  <c r="EJ25" i="1"/>
  <c r="EI25" i="1"/>
  <c r="EJ24" i="1"/>
  <c r="EI24" i="1"/>
  <c r="EK21" i="1"/>
  <c r="EK20" i="1"/>
  <c r="EK19" i="1"/>
  <c r="EK18" i="1"/>
  <c r="EK17" i="1"/>
  <c r="EK16" i="1"/>
  <c r="EK15" i="1"/>
  <c r="EK14" i="1"/>
  <c r="EK13" i="1"/>
  <c r="EK12" i="1"/>
  <c r="EK11" i="1"/>
  <c r="EK10" i="1"/>
  <c r="EK9" i="1"/>
  <c r="EK8" i="1"/>
  <c r="EK7" i="1"/>
  <c r="EK6" i="1"/>
  <c r="EE27" i="1"/>
  <c r="ED27" i="1"/>
  <c r="EE26" i="1"/>
  <c r="ED26" i="1"/>
  <c r="EE25" i="1"/>
  <c r="ED25" i="1"/>
  <c r="EE24" i="1"/>
  <c r="ED24" i="1"/>
  <c r="EF21" i="1"/>
  <c r="EF20" i="1"/>
  <c r="EF19" i="1"/>
  <c r="EF18" i="1"/>
  <c r="EF17" i="1"/>
  <c r="EF16" i="1"/>
  <c r="EF15" i="1"/>
  <c r="EF14" i="1"/>
  <c r="EF13" i="1"/>
  <c r="EF12" i="1"/>
  <c r="EF11" i="1"/>
  <c r="EF10" i="1"/>
  <c r="EF9" i="1"/>
  <c r="EF8" i="1"/>
  <c r="EF7" i="1"/>
  <c r="EF6" i="1"/>
  <c r="DZ27" i="1"/>
  <c r="DY27" i="1"/>
  <c r="DZ26" i="1"/>
  <c r="DY26" i="1"/>
  <c r="DZ25" i="1"/>
  <c r="DY25" i="1"/>
  <c r="DZ24" i="1"/>
  <c r="DY24" i="1"/>
  <c r="EA21" i="1"/>
  <c r="EA20" i="1"/>
  <c r="EA19" i="1"/>
  <c r="EA18" i="1"/>
  <c r="EA17" i="1"/>
  <c r="EA16" i="1"/>
  <c r="EA15" i="1"/>
  <c r="EA14" i="1"/>
  <c r="EA13" i="1"/>
  <c r="EA12" i="1"/>
  <c r="EA11" i="1"/>
  <c r="EA10" i="1"/>
  <c r="EA9" i="1"/>
  <c r="EA8" i="1"/>
  <c r="EA7" i="1"/>
  <c r="EA6" i="1"/>
  <c r="DU27" i="1"/>
  <c r="DT27" i="1"/>
  <c r="DU26" i="1"/>
  <c r="DT26" i="1"/>
  <c r="DU25" i="1"/>
  <c r="DT25" i="1"/>
  <c r="DU24" i="1"/>
  <c r="DT24" i="1"/>
  <c r="DV21" i="1"/>
  <c r="DV20" i="1"/>
  <c r="DV19" i="1"/>
  <c r="DV18" i="1"/>
  <c r="DV17" i="1"/>
  <c r="DV16" i="1"/>
  <c r="DV15" i="1"/>
  <c r="DV14" i="1"/>
  <c r="DV13" i="1"/>
  <c r="DV12" i="1"/>
  <c r="DV11" i="1"/>
  <c r="DV10" i="1"/>
  <c r="DV9" i="1"/>
  <c r="DV8" i="1"/>
  <c r="DV7" i="1"/>
  <c r="DV6" i="1"/>
  <c r="DP27" i="1"/>
  <c r="DO27" i="1"/>
  <c r="DP26" i="1"/>
  <c r="DO26" i="1"/>
  <c r="DP25" i="1"/>
  <c r="DO25" i="1"/>
  <c r="DP24" i="1"/>
  <c r="DO24" i="1"/>
  <c r="DQ21" i="1"/>
  <c r="DQ20" i="1"/>
  <c r="DQ19" i="1"/>
  <c r="DQ18" i="1"/>
  <c r="DQ17" i="1"/>
  <c r="DQ16" i="1"/>
  <c r="DQ15" i="1"/>
  <c r="DQ14" i="1"/>
  <c r="DQ13" i="1"/>
  <c r="DQ12" i="1"/>
  <c r="DQ11" i="1"/>
  <c r="DQ10" i="1"/>
  <c r="DQ9" i="1"/>
  <c r="DQ8" i="1"/>
  <c r="DQ7" i="1"/>
  <c r="DQ6" i="1"/>
  <c r="DK27" i="1"/>
  <c r="DJ27" i="1"/>
  <c r="DK26" i="1"/>
  <c r="DJ26" i="1"/>
  <c r="DK25" i="1"/>
  <c r="DJ25" i="1"/>
  <c r="DK24" i="1"/>
  <c r="DJ24" i="1"/>
  <c r="DL21" i="1"/>
  <c r="DL20" i="1"/>
  <c r="DL19" i="1"/>
  <c r="DL18" i="1"/>
  <c r="DL17" i="1"/>
  <c r="DL16" i="1"/>
  <c r="DL15" i="1"/>
  <c r="DL14" i="1"/>
  <c r="DL13" i="1"/>
  <c r="DL12" i="1"/>
  <c r="DL11" i="1"/>
  <c r="DL10" i="1"/>
  <c r="DL9" i="1"/>
  <c r="DL8" i="1"/>
  <c r="DL7" i="1"/>
  <c r="DL6" i="1"/>
  <c r="DF27" i="1"/>
  <c r="DE27" i="1"/>
  <c r="DF26" i="1"/>
  <c r="DE26" i="1"/>
  <c r="DF25" i="1"/>
  <c r="DE25" i="1"/>
  <c r="DF24" i="1"/>
  <c r="DE24" i="1"/>
  <c r="DG21" i="1"/>
  <c r="DG20" i="1"/>
  <c r="DG19" i="1"/>
  <c r="DG18" i="1"/>
  <c r="DG17" i="1"/>
  <c r="DG16" i="1"/>
  <c r="DG15" i="1"/>
  <c r="DG14" i="1"/>
  <c r="DG13" i="1"/>
  <c r="DG12" i="1"/>
  <c r="DG11" i="1"/>
  <c r="DG10" i="1"/>
  <c r="DG9" i="1"/>
  <c r="DG8" i="1"/>
  <c r="DG7" i="1"/>
  <c r="DG6" i="1"/>
  <c r="DA27" i="1"/>
  <c r="CZ27" i="1"/>
  <c r="DA26" i="1"/>
  <c r="CZ26" i="1"/>
  <c r="DA25" i="1"/>
  <c r="CZ25" i="1"/>
  <c r="DA24" i="1"/>
  <c r="CZ24" i="1"/>
  <c r="DB21" i="1"/>
  <c r="DB20" i="1"/>
  <c r="DB19" i="1"/>
  <c r="DB18" i="1"/>
  <c r="DB17" i="1"/>
  <c r="DB16" i="1"/>
  <c r="DB15" i="1"/>
  <c r="DB14" i="1"/>
  <c r="DB13" i="1"/>
  <c r="DB12" i="1"/>
  <c r="DB11" i="1"/>
  <c r="DB10" i="1"/>
  <c r="DB9" i="1"/>
  <c r="DB8" i="1"/>
  <c r="DB7" i="1"/>
  <c r="DB6" i="1"/>
  <c r="CV27" i="1"/>
  <c r="CU27" i="1"/>
  <c r="CV26" i="1"/>
  <c r="CU26" i="1"/>
  <c r="CV25" i="1"/>
  <c r="CU25" i="1"/>
  <c r="CV24" i="1"/>
  <c r="CU24" i="1"/>
  <c r="CW21" i="1"/>
  <c r="CW20" i="1"/>
  <c r="CW19" i="1"/>
  <c r="CW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Q27" i="1"/>
  <c r="CP27" i="1"/>
  <c r="CQ26" i="1"/>
  <c r="CP26" i="1"/>
  <c r="CQ25" i="1"/>
  <c r="CP25" i="1"/>
  <c r="CQ24" i="1"/>
  <c r="CP24" i="1"/>
  <c r="CR21" i="1"/>
  <c r="CR20" i="1"/>
  <c r="CR19" i="1"/>
  <c r="CR18" i="1"/>
  <c r="CR17" i="1"/>
  <c r="CR16" i="1"/>
  <c r="CR15" i="1"/>
  <c r="CR14" i="1"/>
  <c r="CR13" i="1"/>
  <c r="CR12" i="1"/>
  <c r="CR11" i="1"/>
  <c r="CR10" i="1"/>
  <c r="CR9" i="1"/>
  <c r="CR8" i="1"/>
  <c r="CR7" i="1"/>
  <c r="CR6" i="1"/>
  <c r="CL27" i="1"/>
  <c r="CK27" i="1"/>
  <c r="CL26" i="1"/>
  <c r="CK26" i="1"/>
  <c r="CL25" i="1"/>
  <c r="CK25" i="1"/>
  <c r="CL24" i="1"/>
  <c r="CK24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M9" i="1"/>
  <c r="CM8" i="1"/>
  <c r="CM7" i="1"/>
  <c r="CM6" i="1"/>
  <c r="CG27" i="1"/>
  <c r="CF27" i="1"/>
  <c r="CG26" i="1"/>
  <c r="CF26" i="1"/>
  <c r="CG25" i="1"/>
  <c r="CF25" i="1"/>
  <c r="CG24" i="1"/>
  <c r="CF24" i="1"/>
  <c r="CH21" i="1"/>
  <c r="CH20" i="1"/>
  <c r="CH19" i="1"/>
  <c r="CH18" i="1"/>
  <c r="CH17" i="1"/>
  <c r="CH16" i="1"/>
  <c r="CH15" i="1"/>
  <c r="CH14" i="1"/>
  <c r="CH13" i="1"/>
  <c r="CH12" i="1"/>
  <c r="CH11" i="1"/>
  <c r="CH10" i="1"/>
  <c r="CH9" i="1"/>
  <c r="CH8" i="1"/>
  <c r="CH7" i="1"/>
  <c r="CH6" i="1"/>
  <c r="CB27" i="1"/>
  <c r="CA27" i="1"/>
  <c r="CB26" i="1"/>
  <c r="CA26" i="1"/>
  <c r="CB25" i="1"/>
  <c r="CA25" i="1"/>
  <c r="CB24" i="1"/>
  <c r="CA24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C7" i="1"/>
  <c r="CC6" i="1"/>
  <c r="BW27" i="1"/>
  <c r="BV27" i="1"/>
  <c r="BW26" i="1"/>
  <c r="BV26" i="1"/>
  <c r="BW25" i="1"/>
  <c r="BV25" i="1"/>
  <c r="BW24" i="1"/>
  <c r="BV24" i="1"/>
  <c r="BX21" i="1"/>
  <c r="BX20" i="1"/>
  <c r="BX19" i="1"/>
  <c r="BX18" i="1"/>
  <c r="BX17" i="1"/>
  <c r="BX16" i="1"/>
  <c r="BX15" i="1"/>
  <c r="BX14" i="1"/>
  <c r="BX13" i="1"/>
  <c r="BX12" i="1"/>
  <c r="BX11" i="1"/>
  <c r="BX10" i="1"/>
  <c r="BX9" i="1"/>
  <c r="BX8" i="1"/>
  <c r="BX7" i="1"/>
  <c r="BX6" i="1"/>
  <c r="BR27" i="1"/>
  <c r="BQ27" i="1"/>
  <c r="BR26" i="1"/>
  <c r="BQ26" i="1"/>
  <c r="BR25" i="1"/>
  <c r="BQ25" i="1"/>
  <c r="BR24" i="1"/>
  <c r="BQ24" i="1"/>
  <c r="BS21" i="1"/>
  <c r="BS20" i="1"/>
  <c r="BS19" i="1"/>
  <c r="BS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M27" i="1"/>
  <c r="BL27" i="1"/>
  <c r="BM26" i="1"/>
  <c r="BL26" i="1"/>
  <c r="BM25" i="1"/>
  <c r="BL25" i="1"/>
  <c r="BM24" i="1"/>
  <c r="BL24" i="1"/>
  <c r="BN21" i="1"/>
  <c r="BN20" i="1"/>
  <c r="BN19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N6" i="1"/>
  <c r="BH27" i="1"/>
  <c r="BG27" i="1"/>
  <c r="BH26" i="1"/>
  <c r="BG26" i="1"/>
  <c r="BH25" i="1"/>
  <c r="BG25" i="1"/>
  <c r="BH24" i="1"/>
  <c r="BG24" i="1"/>
  <c r="BI21" i="1"/>
  <c r="BI20" i="1"/>
  <c r="BI19" i="1"/>
  <c r="BI18" i="1"/>
  <c r="BI17" i="1"/>
  <c r="BI16" i="1"/>
  <c r="BI15" i="1"/>
  <c r="BI14" i="1"/>
  <c r="BI13" i="1"/>
  <c r="BI12" i="1"/>
  <c r="BI11" i="1"/>
  <c r="BI10" i="1"/>
  <c r="BI9" i="1"/>
  <c r="BI8" i="1"/>
  <c r="BI7" i="1"/>
  <c r="BI6" i="1"/>
  <c r="BC27" i="1"/>
  <c r="BB27" i="1"/>
  <c r="BC26" i="1"/>
  <c r="BB26" i="1"/>
  <c r="BC25" i="1"/>
  <c r="BB25" i="1"/>
  <c r="BC24" i="1"/>
  <c r="BB24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AX27" i="1"/>
  <c r="AW27" i="1"/>
  <c r="AX26" i="1"/>
  <c r="AW26" i="1"/>
  <c r="AX25" i="1"/>
  <c r="AW25" i="1"/>
  <c r="AX24" i="1"/>
  <c r="AW24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  <c r="AS27" i="1"/>
  <c r="AR27" i="1"/>
  <c r="AS26" i="1"/>
  <c r="AR26" i="1"/>
  <c r="AS25" i="1"/>
  <c r="AR25" i="1"/>
  <c r="AS24" i="1"/>
  <c r="AR24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N27" i="1"/>
  <c r="AM27" i="1"/>
  <c r="AN26" i="1"/>
  <c r="AM26" i="1"/>
  <c r="AN25" i="1"/>
  <c r="AM25" i="1"/>
  <c r="AN24" i="1"/>
  <c r="AM24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I27" i="1"/>
  <c r="AH27" i="1"/>
  <c r="AI26" i="1"/>
  <c r="AH26" i="1"/>
  <c r="AI25" i="1"/>
  <c r="AH25" i="1"/>
  <c r="AI24" i="1"/>
  <c r="AH24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D27" i="1"/>
  <c r="AC27" i="1"/>
  <c r="AD26" i="1"/>
  <c r="AC26" i="1"/>
  <c r="AD25" i="1"/>
  <c r="AC25" i="1"/>
  <c r="AD24" i="1"/>
  <c r="AC24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Y27" i="1"/>
  <c r="X27" i="1"/>
  <c r="Y26" i="1"/>
  <c r="X26" i="1"/>
  <c r="Y25" i="1"/>
  <c r="X25" i="1"/>
  <c r="Y24" i="1"/>
  <c r="X24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T27" i="1"/>
  <c r="S27" i="1"/>
  <c r="T26" i="1"/>
  <c r="S26" i="1"/>
  <c r="T25" i="1"/>
  <c r="S25" i="1"/>
  <c r="T24" i="1"/>
  <c r="S24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O27" i="1"/>
  <c r="N27" i="1"/>
  <c r="O26" i="1"/>
  <c r="N26" i="1"/>
  <c r="O25" i="1"/>
  <c r="N25" i="1"/>
  <c r="O24" i="1"/>
  <c r="N24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G27" i="2"/>
  <c r="G26" i="2"/>
  <c r="G25" i="2"/>
  <c r="U24" i="1"/>
  <c r="U25" i="1"/>
  <c r="U26" i="1"/>
  <c r="U27" i="1"/>
  <c r="Z24" i="1"/>
  <c r="Z25" i="1"/>
  <c r="Z26" i="1"/>
  <c r="Z27" i="1"/>
  <c r="AJ24" i="1"/>
  <c r="AJ25" i="1"/>
  <c r="AJ26" i="1"/>
  <c r="AJ27" i="1"/>
  <c r="AT24" i="1"/>
  <c r="AT25" i="1"/>
  <c r="AT26" i="1"/>
  <c r="AT27" i="1"/>
  <c r="AY24" i="1"/>
  <c r="AY25" i="1"/>
  <c r="AY26" i="1"/>
  <c r="AY27" i="1"/>
  <c r="BD24" i="1"/>
  <c r="BD25" i="1"/>
  <c r="BD26" i="1"/>
  <c r="BD27" i="1"/>
  <c r="BI24" i="1"/>
  <c r="BI25" i="1"/>
  <c r="BI26" i="1"/>
  <c r="BI27" i="1"/>
  <c r="BN24" i="1"/>
  <c r="BN25" i="1"/>
  <c r="BN26" i="1"/>
  <c r="BN27" i="1"/>
  <c r="BS24" i="1"/>
  <c r="BS25" i="1"/>
  <c r="BS26" i="1"/>
  <c r="BS27" i="1"/>
  <c r="BX24" i="1"/>
  <c r="BX25" i="1"/>
  <c r="BX26" i="1"/>
  <c r="BX27" i="1"/>
  <c r="CC24" i="1"/>
  <c r="CC25" i="1"/>
  <c r="CC26" i="1"/>
  <c r="CC27" i="1"/>
  <c r="CH24" i="1"/>
  <c r="CH25" i="1"/>
  <c r="CH26" i="1"/>
  <c r="CH27" i="1"/>
  <c r="CM24" i="1"/>
  <c r="CM25" i="1"/>
  <c r="CM26" i="1"/>
  <c r="CM27" i="1"/>
  <c r="CR24" i="1"/>
  <c r="CR25" i="1"/>
  <c r="CR26" i="1"/>
  <c r="CR27" i="1"/>
  <c r="CW24" i="1"/>
  <c r="CW25" i="1"/>
  <c r="CW26" i="1"/>
  <c r="CW27" i="1"/>
  <c r="DB24" i="1"/>
  <c r="DB25" i="1"/>
  <c r="DB26" i="1"/>
  <c r="DB27" i="1"/>
  <c r="DG24" i="1"/>
  <c r="DG25" i="1"/>
  <c r="DG26" i="1"/>
  <c r="DG27" i="1"/>
  <c r="DL24" i="1"/>
  <c r="DL25" i="1"/>
  <c r="DL26" i="1"/>
  <c r="DL27" i="1"/>
  <c r="DQ24" i="1"/>
  <c r="DQ25" i="1"/>
  <c r="DQ26" i="1"/>
  <c r="DQ27" i="1"/>
  <c r="DV24" i="1"/>
  <c r="DV25" i="1"/>
  <c r="DV26" i="1"/>
  <c r="DV27" i="1"/>
  <c r="EA24" i="1"/>
  <c r="EA25" i="1"/>
  <c r="EA26" i="1"/>
  <c r="EA27" i="1"/>
  <c r="EF24" i="1"/>
  <c r="EF25" i="1"/>
  <c r="EF26" i="1"/>
  <c r="EF27" i="1"/>
  <c r="EK24" i="1"/>
  <c r="EK25" i="1"/>
  <c r="EK26" i="1"/>
  <c r="EK27" i="1"/>
  <c r="EP24" i="1"/>
  <c r="EP25" i="1"/>
  <c r="EP26" i="1"/>
  <c r="EP27" i="1"/>
  <c r="EU24" i="1"/>
  <c r="EU25" i="1"/>
  <c r="EU26" i="1"/>
  <c r="EU27" i="1"/>
  <c r="EZ24" i="1"/>
  <c r="EZ25" i="1"/>
  <c r="EZ26" i="1"/>
  <c r="EZ27" i="1"/>
  <c r="FE24" i="1"/>
  <c r="FE25" i="1"/>
  <c r="FE26" i="1"/>
  <c r="FE27" i="1"/>
  <c r="FJ24" i="1"/>
  <c r="FJ25" i="1"/>
  <c r="FJ26" i="1"/>
  <c r="FJ27" i="1"/>
  <c r="FO24" i="1"/>
  <c r="FO25" i="1"/>
  <c r="FO26" i="1"/>
  <c r="FO27" i="1"/>
  <c r="FT24" i="1"/>
  <c r="FT25" i="1"/>
  <c r="FT26" i="1"/>
  <c r="FT27" i="1"/>
  <c r="P24" i="1"/>
  <c r="P25" i="1"/>
  <c r="P26" i="1"/>
  <c r="P27" i="1"/>
  <c r="AE24" i="1"/>
  <c r="AE25" i="1"/>
  <c r="AE26" i="1"/>
  <c r="AE27" i="1"/>
  <c r="AO24" i="1"/>
  <c r="AO25" i="1"/>
  <c r="AO26" i="1"/>
  <c r="AO27" i="1"/>
  <c r="G35" i="1"/>
  <c r="G36" i="1"/>
  <c r="F6" i="1"/>
  <c r="F7" i="1"/>
  <c r="F8" i="1"/>
  <c r="F10" i="1"/>
  <c r="F12" i="1"/>
  <c r="F20" i="1"/>
  <c r="F21" i="1"/>
  <c r="E24" i="1"/>
  <c r="E25" i="1"/>
  <c r="E26" i="1"/>
  <c r="E27" i="1"/>
  <c r="J27" i="1"/>
  <c r="I27" i="1"/>
  <c r="J26" i="1"/>
  <c r="I26" i="1"/>
  <c r="J25" i="1"/>
  <c r="I25" i="1"/>
  <c r="J24" i="1"/>
  <c r="I24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F16" i="1"/>
  <c r="F15" i="1"/>
  <c r="F14" i="1"/>
  <c r="F13" i="1"/>
  <c r="F19" i="1"/>
  <c r="F18" i="1"/>
  <c r="F17" i="1"/>
  <c r="F11" i="1"/>
  <c r="D27" i="1"/>
  <c r="F27" i="1"/>
  <c r="D26" i="1"/>
  <c r="F26" i="1"/>
  <c r="F9" i="1"/>
  <c r="D24" i="1"/>
  <c r="F24" i="1"/>
  <c r="D25" i="1"/>
  <c r="F25" i="1"/>
  <c r="K24" i="1"/>
  <c r="K25" i="1"/>
  <c r="L25" i="1"/>
  <c r="K26" i="1"/>
  <c r="K27" i="1"/>
  <c r="L27" i="1"/>
  <c r="G27" i="1"/>
  <c r="G24" i="1"/>
  <c r="AP24" i="1"/>
  <c r="Q26" i="1"/>
  <c r="FP24" i="1"/>
  <c r="EQ27" i="1"/>
  <c r="EG25" i="1"/>
  <c r="DR24" i="1"/>
  <c r="DH26" i="1"/>
  <c r="CX26" i="1"/>
  <c r="CI27" i="1"/>
  <c r="AP26" i="1"/>
  <c r="Q24" i="1"/>
  <c r="FP26" i="1"/>
  <c r="FK25" i="1"/>
  <c r="FF24" i="1"/>
  <c r="EV26" i="1"/>
  <c r="EQ25" i="1"/>
  <c r="EG27" i="1"/>
  <c r="EB24" i="1"/>
  <c r="DR26" i="1"/>
  <c r="DH24" i="1"/>
  <c r="CX24" i="1"/>
  <c r="CN26" i="1"/>
  <c r="CI25" i="1"/>
  <c r="BY27" i="1"/>
  <c r="BT26" i="1"/>
  <c r="BO27" i="1"/>
  <c r="BJ26" i="1"/>
  <c r="BE27" i="1"/>
  <c r="AZ26" i="1"/>
  <c r="AU27" i="1"/>
  <c r="AK26" i="1"/>
  <c r="AA27" i="1"/>
  <c r="V26" i="1"/>
  <c r="AP27" i="1"/>
  <c r="AF26" i="1"/>
  <c r="Q27" i="1"/>
  <c r="FU26" i="1"/>
  <c r="FP27" i="1"/>
  <c r="FK26" i="1"/>
  <c r="FF27" i="1"/>
  <c r="FA26" i="1"/>
  <c r="EV27" i="1"/>
  <c r="EQ26" i="1"/>
  <c r="EL27" i="1"/>
  <c r="EG26" i="1"/>
  <c r="EB27" i="1"/>
  <c r="DW26" i="1"/>
  <c r="DR27" i="1"/>
  <c r="DM26" i="1"/>
  <c r="DH27" i="1"/>
  <c r="DC26" i="1"/>
  <c r="CX27" i="1"/>
  <c r="CS26" i="1"/>
  <c r="CN27" i="1"/>
  <c r="CI26" i="1"/>
  <c r="CD27" i="1"/>
  <c r="BY26" i="1"/>
  <c r="BT27" i="1"/>
  <c r="BO26" i="1"/>
  <c r="BJ27" i="1"/>
  <c r="BE26" i="1"/>
  <c r="AZ27" i="1"/>
  <c r="AU26" i="1"/>
  <c r="AK27" i="1"/>
  <c r="AA26" i="1"/>
  <c r="V27" i="1"/>
  <c r="AF25" i="1"/>
  <c r="FU27" i="1"/>
  <c r="FA27" i="1"/>
  <c r="EL24" i="1"/>
  <c r="DW27" i="1"/>
  <c r="DM25" i="1"/>
  <c r="DC27" i="1"/>
  <c r="CS27" i="1"/>
  <c r="CD24" i="1"/>
  <c r="AF27" i="1"/>
  <c r="FU25" i="1"/>
  <c r="FK27" i="1"/>
  <c r="FF26" i="1"/>
  <c r="FA25" i="1"/>
  <c r="EV24" i="1"/>
  <c r="EL26" i="1"/>
  <c r="EB26" i="1"/>
  <c r="DW25" i="1"/>
  <c r="DM27" i="1"/>
  <c r="DC25" i="1"/>
  <c r="CS25" i="1"/>
  <c r="CN24" i="1"/>
  <c r="CD26" i="1"/>
  <c r="BY25" i="1"/>
  <c r="BT24" i="1"/>
  <c r="BO25" i="1"/>
  <c r="BJ24" i="1"/>
  <c r="BE25" i="1"/>
  <c r="AZ24" i="1"/>
  <c r="AU25" i="1"/>
  <c r="AK24" i="1"/>
  <c r="AA25" i="1"/>
  <c r="V24" i="1"/>
  <c r="AP25" i="1"/>
  <c r="AF24" i="1"/>
  <c r="Q25" i="1"/>
  <c r="FU24" i="1"/>
  <c r="FP25" i="1"/>
  <c r="FK24" i="1"/>
  <c r="FF25" i="1"/>
  <c r="FA24" i="1"/>
  <c r="EV25" i="1"/>
  <c r="EQ24" i="1"/>
  <c r="EL25" i="1"/>
  <c r="EG24" i="1"/>
  <c r="EB25" i="1"/>
  <c r="DW24" i="1"/>
  <c r="DR25" i="1"/>
  <c r="DM24" i="1"/>
  <c r="DH25" i="1"/>
  <c r="DC24" i="1"/>
  <c r="CX25" i="1"/>
  <c r="CS24" i="1"/>
  <c r="CN25" i="1"/>
  <c r="CI24" i="1"/>
  <c r="CD25" i="1"/>
  <c r="BY24" i="1"/>
  <c r="BT25" i="1"/>
  <c r="BO24" i="1"/>
  <c r="BJ25" i="1"/>
  <c r="BE24" i="1"/>
  <c r="AZ25" i="1"/>
  <c r="AU24" i="1"/>
  <c r="AK25" i="1"/>
  <c r="AA24" i="1"/>
  <c r="V25" i="1"/>
  <c r="L24" i="1"/>
  <c r="G26" i="1"/>
  <c r="L26" i="1"/>
  <c r="G25" i="1"/>
  <c r="G31" i="1"/>
  <c r="G32" i="1"/>
</calcChain>
</file>

<file path=xl/sharedStrings.xml><?xml version="1.0" encoding="utf-8"?>
<sst xmlns="http://schemas.openxmlformats.org/spreadsheetml/2006/main" count="700" uniqueCount="222">
  <si>
    <t>Echelon</t>
  </si>
  <si>
    <t xml:space="preserve">Enseignement pratique </t>
  </si>
  <si>
    <t xml:space="preserve">Enseignement théorique </t>
  </si>
  <si>
    <t>total</t>
  </si>
  <si>
    <t>PEA territorial de classe normale</t>
  </si>
  <si>
    <t>PEA territorial hors classe</t>
  </si>
  <si>
    <t>total classe 2</t>
  </si>
  <si>
    <t>total classe 2 ech 1 à 5</t>
  </si>
  <si>
    <t>total classe 2 ech 6 à 9</t>
  </si>
  <si>
    <t>total classe 1</t>
  </si>
  <si>
    <t>compil des données écoles</t>
  </si>
  <si>
    <t>en ETP</t>
  </si>
  <si>
    <t>nb de contractuels en ETP</t>
  </si>
  <si>
    <t>nb de contractuels en personnes physiques</t>
  </si>
  <si>
    <t>NB de PEA en personnes physiques</t>
  </si>
  <si>
    <t>École européenne supérieure de l’image (Angoulême et Poitiers)</t>
  </si>
  <si>
    <t>École supérieure d’art et de design (Grenoble, Valence)</t>
  </si>
  <si>
    <t>École supérieure d’art et de communication (Cambrai)</t>
  </si>
  <si>
    <t>École supérieure d’art et de design (Valenciennes)</t>
  </si>
  <si>
    <t>École supérieure d’art de Lorraine (Metz/Épinal) </t>
  </si>
  <si>
    <t>École supérieure des beaux-arts Nantes Métropole</t>
  </si>
  <si>
    <t>École d’enseignement supérieur d’art (Bordeaux)</t>
  </si>
  <si>
    <t>Campus Caribéen des Arts (Fort de France)</t>
  </si>
  <si>
    <t>École supérieure d’art et de design Marseille-Méditerranée</t>
  </si>
  <si>
    <t>École supérieure d’art et de design (Reims)</t>
  </si>
  <si>
    <t>École supérieure d’art et de Clermont Métropole</t>
  </si>
  <si>
    <t>École supérieure d’art Avignon</t>
  </si>
  <si>
    <t>École supérieure des beaux-arts Nîmes</t>
  </si>
  <si>
    <t>École nationale supérieure des beaux-arts de Lyon</t>
  </si>
  <si>
    <t>École supérieure d’art (Aix-en-Provence)</t>
  </si>
  <si>
    <t>École supérieure d’art et de design (Saint-Étienne)</t>
  </si>
  <si>
    <t>Institut supérieur des beaux-arts (Besançon)</t>
  </si>
  <si>
    <t>École supérieure des beaux-arts Montpellier-Méditerranée- Métropole</t>
  </si>
  <si>
    <t>École supérieure d’art du Nord Pas-de-Calais (Dunkerque et Tourcoing)</t>
  </si>
  <si>
    <t>École supérieure d'arts et médias (Caen et Cherbourg)</t>
  </si>
  <si>
    <t>École supérieure d’art de La Réunion (Le Port)</t>
  </si>
  <si>
    <t>École supérieure d’art des Pyrénnées (Pau-Tarbes)</t>
  </si>
  <si>
    <t>École Supérieure d'Art et Design (Le Havre et Rouen)</t>
  </si>
  <si>
    <t>École européenne supérieure d’art de Bretagne (Brest, Lorient, Quimper et Rennes)</t>
  </si>
  <si>
    <t>École supérieure d’art de l’agglomération d’Annecy</t>
  </si>
  <si>
    <t>Haute école des Arts du Rhin HEAR (Strasbourg/Mulhouse)</t>
  </si>
  <si>
    <t>École supérieure d’art et de design d’Orléans</t>
  </si>
  <si>
    <t>École supérieure des beaux-arts (Tours Angers Le Mans)</t>
  </si>
  <si>
    <t>École supérieure d’art et de design (Amiens)</t>
  </si>
  <si>
    <t>Institut supérieur des arts de Toulouse</t>
  </si>
  <si>
    <t>École supérieure d’art des Rocailles (Biarritz)</t>
  </si>
  <si>
    <t>École supérieure d’art et de design Toulon Provence Méditerranée</t>
  </si>
  <si>
    <t>École Média Art Fructidor (Chalon-sur-Saône)</t>
  </si>
  <si>
    <t>Le Fresnoy Studio national des arts contemporains</t>
  </si>
  <si>
    <t>Angouleme</t>
  </si>
  <si>
    <t>Grenoble</t>
  </si>
  <si>
    <t>Cambrai</t>
  </si>
  <si>
    <t>Valenciennes</t>
  </si>
  <si>
    <t>Metz</t>
  </si>
  <si>
    <t>Nantes</t>
  </si>
  <si>
    <t>Bordeaux</t>
  </si>
  <si>
    <t>Fort de France</t>
  </si>
  <si>
    <t>Marseille</t>
  </si>
  <si>
    <t>Reims</t>
  </si>
  <si>
    <t>Clermont</t>
  </si>
  <si>
    <t>Avignon</t>
  </si>
  <si>
    <t>Nimes</t>
  </si>
  <si>
    <t>Lyon</t>
  </si>
  <si>
    <t>Aix en Provence</t>
  </si>
  <si>
    <t>St etienne</t>
  </si>
  <si>
    <t>Besancon</t>
  </si>
  <si>
    <t>Montpellier</t>
  </si>
  <si>
    <t>Dunkerque</t>
  </si>
  <si>
    <t>Caen</t>
  </si>
  <si>
    <t>Le port</t>
  </si>
  <si>
    <t>Pau</t>
  </si>
  <si>
    <t>rouen</t>
  </si>
  <si>
    <t>Brest</t>
  </si>
  <si>
    <t>Annecy</t>
  </si>
  <si>
    <t>Strasbourg</t>
  </si>
  <si>
    <t>Orleans</t>
  </si>
  <si>
    <t>angers</t>
  </si>
  <si>
    <t>Amiens</t>
  </si>
  <si>
    <t>Toulouse</t>
  </si>
  <si>
    <t>Biarritz</t>
  </si>
  <si>
    <t>Toulon</t>
  </si>
  <si>
    <t>Chalon sur Saone</t>
  </si>
  <si>
    <t>tourcoing</t>
  </si>
  <si>
    <t>Nouvelle Aquitaine</t>
  </si>
  <si>
    <t>Auvergne Rhône Alpes</t>
  </si>
  <si>
    <t>Hauts de France</t>
  </si>
  <si>
    <t>Grand Est</t>
  </si>
  <si>
    <t>pays-de-la-loire</t>
  </si>
  <si>
    <t>Martinique</t>
  </si>
  <si>
    <t>PACA</t>
  </si>
  <si>
    <t>Occitanie</t>
  </si>
  <si>
    <t>Bourgogne Franche Comté</t>
  </si>
  <si>
    <t>Normandie</t>
  </si>
  <si>
    <t>la réunion</t>
  </si>
  <si>
    <t>Bretagne</t>
  </si>
  <si>
    <t>centre val de loire</t>
  </si>
  <si>
    <t>centre val de loire / Pays-de-la-loire</t>
  </si>
  <si>
    <t>Poitou charentes</t>
  </si>
  <si>
    <t>Rhône Alpes</t>
  </si>
  <si>
    <t>NPDC</t>
  </si>
  <si>
    <t>lorraine</t>
  </si>
  <si>
    <t>Aquitaine</t>
  </si>
  <si>
    <t>Champagne-Ardennes</t>
  </si>
  <si>
    <t>Auvergne</t>
  </si>
  <si>
    <t>languedoc roussillon</t>
  </si>
  <si>
    <t>Franche comté</t>
  </si>
  <si>
    <t>midi-pyrénées</t>
  </si>
  <si>
    <t>Basse-Normandie</t>
  </si>
  <si>
    <t>haute-normandie</t>
  </si>
  <si>
    <t>alsace</t>
  </si>
  <si>
    <t>centre</t>
  </si>
  <si>
    <t>centre / pays-de-la-loire</t>
  </si>
  <si>
    <t>Picardie</t>
  </si>
  <si>
    <t>Bourgogne</t>
  </si>
  <si>
    <t>Indice Majoré</t>
  </si>
  <si>
    <t>total masse salariale</t>
  </si>
  <si>
    <t>dont salaires PEA</t>
  </si>
  <si>
    <t>dont salaires contractuels</t>
  </si>
  <si>
    <t>dont primes et compléments de salaires PEA</t>
  </si>
  <si>
    <t>dont primes et compléments de salaires contractuels</t>
  </si>
  <si>
    <t>nb de personnes concernées par des missions de recherche</t>
  </si>
  <si>
    <t>nb de personnes bénéficiants de décharges horaires pour mission de recherche</t>
  </si>
  <si>
    <t>Nb d'ETP représentés par ces décharges horaires</t>
  </si>
  <si>
    <t>total enseignants PEA en ETP</t>
  </si>
  <si>
    <t>NB de PEA en ETP</t>
  </si>
  <si>
    <t>dont nb de femmes</t>
  </si>
  <si>
    <t>dont nb d'hommes</t>
  </si>
  <si>
    <t>nb en jaune les cellules automatisées</t>
  </si>
  <si>
    <t>dont autres types de rémunération : à préciser</t>
  </si>
  <si>
    <t>moyenne d'âge des PEA</t>
  </si>
  <si>
    <t>moyenne d'âge des contractuels</t>
  </si>
  <si>
    <r>
      <rPr>
        <b/>
        <sz val="9"/>
        <rFont val="Arial"/>
        <family val="2"/>
      </rPr>
      <t xml:space="preserve">précisions : </t>
    </r>
    <r>
      <rPr>
        <sz val="9"/>
        <rFont val="Arial"/>
        <family val="2"/>
      </rPr>
      <t xml:space="preserve">
- précisons sur les régimes indemnitaires pour PEA et contractuels ?
- Dans la gestion RH de l'établissement y a-t-il une volonté d'alignerla rémunération des contractuels à celle des PEA ?
- autre remarque : </t>
    </r>
  </si>
  <si>
    <t>nb de titulaires d'un doctorat universitaire / PhD parmi les enseignants permanents</t>
  </si>
  <si>
    <t>nb d'HdR parmi les enseignants permanents</t>
  </si>
  <si>
    <t xml:space="preserve">ville : </t>
  </si>
  <si>
    <t xml:space="preserve">région : </t>
  </si>
  <si>
    <t xml:space="preserve">ancienne région : </t>
  </si>
  <si>
    <t>menu déroulant</t>
  </si>
  <si>
    <t>ville</t>
  </si>
  <si>
    <t>région</t>
  </si>
  <si>
    <t>ancienne région</t>
  </si>
  <si>
    <t>agent n°</t>
  </si>
  <si>
    <t>année de naissance</t>
  </si>
  <si>
    <t>échelon</t>
  </si>
  <si>
    <t>année d'entrée dans l'échelon</t>
  </si>
  <si>
    <t>année d'entrée dans le corps</t>
  </si>
  <si>
    <t>indice majoré</t>
  </si>
  <si>
    <t xml:space="preserve">% de décharge horaire pour recherche </t>
  </si>
  <si>
    <t>% de décharge horaire pour autre mission</t>
  </si>
  <si>
    <t xml:space="preserve">mission à préciser si décharge autre que recherche </t>
  </si>
  <si>
    <t>salaire mensuel yc charges et hors primes</t>
  </si>
  <si>
    <t xml:space="preserve">primes, heures supp, indemnités et assimilées pour recherche </t>
  </si>
  <si>
    <t xml:space="preserve">primes, heures supp, indemnités et assimilées hors recherche </t>
  </si>
  <si>
    <t>automatique</t>
  </si>
  <si>
    <t>commentaires libres</t>
  </si>
  <si>
    <t>en %</t>
  </si>
  <si>
    <t>saisie libre</t>
  </si>
  <si>
    <t>en €</t>
  </si>
  <si>
    <t>de 0 à 1</t>
  </si>
  <si>
    <t>équivalent temps plein (ETP)</t>
  </si>
  <si>
    <t>Femme / Homme</t>
  </si>
  <si>
    <t>classe : normale / hors classe</t>
  </si>
  <si>
    <t>doctorat - PhD : oui / non</t>
  </si>
  <si>
    <t>HdR : : oui / non</t>
  </si>
  <si>
    <r>
      <t>chargé d'une mission de recherche</t>
    </r>
    <r>
      <rPr>
        <sz val="10"/>
        <rFont val="Arial"/>
        <family val="2"/>
      </rPr>
      <t xml:space="preserve"> : oui / non</t>
    </r>
  </si>
  <si>
    <r>
      <t xml:space="preserve">enseigne dans une classe prépa </t>
    </r>
    <r>
      <rPr>
        <sz val="10"/>
        <rFont val="Arial"/>
        <family val="2"/>
      </rPr>
      <t xml:space="preserve"> : oui / non</t>
    </r>
  </si>
  <si>
    <r>
      <t xml:space="preserve">dirige une classe prépa </t>
    </r>
    <r>
      <rPr>
        <sz val="10"/>
        <rFont val="Arial"/>
        <family val="2"/>
      </rPr>
      <t xml:space="preserve"> : oui / non</t>
    </r>
  </si>
  <si>
    <r>
      <t>Grille PPCR au 1</t>
    </r>
    <r>
      <rPr>
        <b/>
        <vertAlign val="superscript"/>
        <sz val="12"/>
        <rFont val="Times New Roma ,serif;mso-farea"/>
      </rPr>
      <t>er</t>
    </r>
    <r>
      <rPr>
        <b/>
        <sz val="12"/>
        <rFont val="Times New Roma ,serif;mso-farea"/>
      </rPr>
      <t xml:space="preserve"> janvier 2017</t>
    </r>
  </si>
  <si>
    <t>Indice brut</t>
  </si>
  <si>
    <t>Indice majoré</t>
  </si>
  <si>
    <t>Durée</t>
  </si>
  <si>
    <t>Durée max du grade</t>
  </si>
  <si>
    <t>/</t>
  </si>
  <si>
    <t>18 ans 6 mois</t>
  </si>
  <si>
    <t>3 ans</t>
  </si>
  <si>
    <t>15 ans 6 mois</t>
  </si>
  <si>
    <t>12 ans 6 mois</t>
  </si>
  <si>
    <t>2 ans 6 mois</t>
  </si>
  <si>
    <t>10 ans</t>
  </si>
  <si>
    <t>7 ans 6 mois</t>
  </si>
  <si>
    <t>5 ans</t>
  </si>
  <si>
    <t>prof</t>
  </si>
  <si>
    <t>classe normale</t>
  </si>
  <si>
    <r>
      <t>Grille PPCR au 1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janvier 2017</t>
    </r>
  </si>
  <si>
    <t>Durée mini</t>
  </si>
  <si>
    <t>26 ans</t>
  </si>
  <si>
    <t>3 ans 6 mois</t>
  </si>
  <si>
    <t>22 ans 6 mois</t>
  </si>
  <si>
    <t>19 ans</t>
  </si>
  <si>
    <t>9 ans 6 mois</t>
  </si>
  <si>
    <t>6 ans 6 mois</t>
  </si>
  <si>
    <t>4 ans</t>
  </si>
  <si>
    <t>1 an 6 mois</t>
  </si>
  <si>
    <t>  </t>
  </si>
  <si>
    <t>hors classe</t>
  </si>
  <si>
    <t>le tableau est anonyme : le nom n'est pas demandé</t>
  </si>
  <si>
    <t>Ecole</t>
  </si>
  <si>
    <t>année d'entrée dans le grade</t>
  </si>
  <si>
    <t>primes, heures supp, indemnités et assimilées</t>
  </si>
  <si>
    <t>F</t>
  </si>
  <si>
    <t>titulaire ou contractuel (CDD ou CDI)</t>
  </si>
  <si>
    <t>TABLEAU ANONYME DE RECENSEMENT DES PERSONNELS ENSEIGNANTS  - Procédure d'accréditation 2018 - 2019</t>
  </si>
  <si>
    <t>TABLEAU ANONYME DE RECENSEMENT DES PERSONNELS ADMINISTRATIFS - Procédure d'accréditation 2018-2019</t>
  </si>
  <si>
    <t>L'Académie de l'Union - École Supérieure Professionnelle de Théâtre du Limousin</t>
  </si>
  <si>
    <t>Saint-Priest-Taurion</t>
  </si>
  <si>
    <t>Limousin</t>
  </si>
  <si>
    <t>H</t>
  </si>
  <si>
    <t>contractuel CDI</t>
  </si>
  <si>
    <t>contractuel CDD</t>
  </si>
  <si>
    <t>Chargée de mission Outre-mer</t>
  </si>
  <si>
    <t>Chargée de mission administrative</t>
  </si>
  <si>
    <t>Employée de ménage et de nettoyage</t>
  </si>
  <si>
    <t>Employé de ménage et de nettoyage</t>
  </si>
  <si>
    <t>Remplaçante Employée de ménage et de nettoyage</t>
  </si>
  <si>
    <t>Jury et autres Outre-mer (12 personnes différentes)</t>
  </si>
  <si>
    <t>Formatrices/Formateurs DNSPC</t>
  </si>
  <si>
    <t>Responsable pédagogique</t>
  </si>
  <si>
    <t>Coordinatrice pédagogique
Tableau "Ressources humaines" affiliée en pédagogie dans l'analytique</t>
  </si>
  <si>
    <t>Formatrices/Formateurs 
Classe préparatoire</t>
  </si>
  <si>
    <r>
      <t xml:space="preserve">facturation 
</t>
    </r>
    <r>
      <rPr>
        <sz val="10"/>
        <color theme="1"/>
        <rFont val="Arial"/>
        <family val="2"/>
      </rPr>
      <t>Formatrices/Formateurs DNSPC</t>
    </r>
    <r>
      <rPr>
        <sz val="10"/>
        <color rgb="FFFF0000"/>
        <rFont val="Arial"/>
        <family val="2"/>
      </rPr>
      <t xml:space="preserve">
572 heures</t>
    </r>
  </si>
  <si>
    <r>
      <rPr>
        <sz val="10"/>
        <color rgb="FFFF0000"/>
        <rFont val="Arial"/>
        <family val="2"/>
      </rPr>
      <t xml:space="preserve">facturation </t>
    </r>
    <r>
      <rPr>
        <sz val="10"/>
        <rFont val="Arial"/>
        <family val="2"/>
      </rPr>
      <t xml:space="preserve">
Formatrices/Formateurs Outre-mer
</t>
    </r>
    <r>
      <rPr>
        <sz val="10"/>
        <color rgb="FFFF0000"/>
        <rFont val="Arial"/>
        <family val="2"/>
      </rPr>
      <t>36 heures</t>
    </r>
  </si>
  <si>
    <t xml:space="preserve">Personnel technique Festival l'Union des écoles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</si>
</sst>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19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0"/>
      <color theme="8" tint="-0.249977111117893"/>
      <name val="Arial"/>
      <family val="2"/>
    </font>
    <font>
      <b/>
      <sz val="12"/>
      <name val="Times New Roma ,serif;mso-farea"/>
    </font>
    <font>
      <b/>
      <vertAlign val="superscript"/>
      <sz val="12"/>
      <name val="Times New Roma ,serif;mso-farea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sz val="12"/>
      <name val="Times New Roman1 ,serif;mso-far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FE7F5"/>
        <bgColor indexed="64"/>
      </patternFill>
    </fill>
    <fill>
      <patternFill patternType="solid">
        <fgColor rgb="FFE6E6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theme="8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16">
    <xf numFmtId="0" fontId="0" fillId="0" borderId="0" xfId="0"/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9" fontId="3" fillId="3" borderId="1" xfId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165" fontId="2" fillId="2" borderId="0" xfId="2" applyNumberFormat="1" applyFont="1" applyFill="1" applyAlignment="1">
      <alignment vertical="center" wrapText="1"/>
    </xf>
    <xf numFmtId="0" fontId="3" fillId="3" borderId="1" xfId="1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9" fontId="2" fillId="3" borderId="1" xfId="1" applyFont="1" applyFill="1" applyBorder="1" applyAlignment="1">
      <alignment vertical="center" wrapText="1"/>
    </xf>
    <xf numFmtId="0" fontId="2" fillId="3" borderId="1" xfId="1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righ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1" fillId="4" borderId="0" xfId="2" applyFont="1" applyFill="1" applyBorder="1" applyAlignment="1">
      <alignment horizontal="center" vertical="center" wrapText="1"/>
    </xf>
    <xf numFmtId="164" fontId="9" fillId="5" borderId="1" xfId="2" applyFont="1" applyFill="1" applyBorder="1" applyAlignment="1">
      <alignment horizontal="center" vertical="center" wrapText="1"/>
    </xf>
    <xf numFmtId="164" fontId="1" fillId="4" borderId="1" xfId="2" applyFont="1" applyFill="1" applyBorder="1" applyAlignment="1">
      <alignment horizontal="center" vertical="center" wrapText="1"/>
    </xf>
    <xf numFmtId="9" fontId="1" fillId="4" borderId="0" xfId="1" applyFont="1" applyFill="1" applyBorder="1" applyAlignment="1">
      <alignment horizontal="center" vertical="center" wrapText="1"/>
    </xf>
    <xf numFmtId="9" fontId="9" fillId="5" borderId="1" xfId="1" applyFont="1" applyFill="1" applyBorder="1" applyAlignment="1">
      <alignment horizontal="center" vertical="center" wrapText="1"/>
    </xf>
    <xf numFmtId="9" fontId="1" fillId="4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8" borderId="0" xfId="0" applyFill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0" fillId="9" borderId="17" xfId="0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7" borderId="16" xfId="0" applyFont="1" applyFill="1" applyBorder="1" applyAlignment="1">
      <alignment vertical="center" wrapText="1"/>
    </xf>
    <xf numFmtId="0" fontId="13" fillId="7" borderId="17" xfId="0" applyFont="1" applyFill="1" applyBorder="1" applyAlignment="1">
      <alignment vertical="center" wrapText="1"/>
    </xf>
    <xf numFmtId="0" fontId="11" fillId="6" borderId="0" xfId="0" applyFont="1" applyFill="1" applyAlignment="1">
      <alignment vertical="center"/>
    </xf>
    <xf numFmtId="0" fontId="13" fillId="6" borderId="18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9" fillId="10" borderId="1" xfId="0" applyFont="1" applyFill="1" applyBorder="1" applyAlignment="1">
      <alignment horizontal="center" vertical="center" wrapText="1"/>
    </xf>
    <xf numFmtId="164" fontId="9" fillId="10" borderId="1" xfId="2" applyFont="1" applyFill="1" applyBorder="1" applyAlignment="1">
      <alignment horizontal="center" vertical="center" wrapText="1"/>
    </xf>
    <xf numFmtId="9" fontId="9" fillId="10" borderId="1" xfId="1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164" fontId="18" fillId="4" borderId="1" xfId="2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64" fontId="1" fillId="4" borderId="4" xfId="2" applyFont="1" applyFill="1" applyBorder="1" applyAlignment="1">
      <alignment horizontal="center" vertical="center" wrapText="1"/>
    </xf>
    <xf numFmtId="9" fontId="1" fillId="4" borderId="4" xfId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165" fontId="2" fillId="2" borderId="5" xfId="2" applyNumberFormat="1" applyFont="1" applyFill="1" applyBorder="1" applyAlignment="1">
      <alignment horizontal="right" vertical="center" wrapText="1"/>
    </xf>
    <xf numFmtId="165" fontId="2" fillId="2" borderId="6" xfId="2" applyNumberFormat="1" applyFont="1" applyFill="1" applyBorder="1" applyAlignment="1">
      <alignment horizontal="right" vertical="center" wrapText="1"/>
    </xf>
    <xf numFmtId="165" fontId="2" fillId="2" borderId="7" xfId="2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165" fontId="2" fillId="3" borderId="5" xfId="2" applyNumberFormat="1" applyFont="1" applyFill="1" applyBorder="1" applyAlignment="1">
      <alignment horizontal="right" vertical="center" wrapText="1"/>
    </xf>
    <xf numFmtId="165" fontId="2" fillId="3" borderId="6" xfId="2" applyNumberFormat="1" applyFont="1" applyFill="1" applyBorder="1" applyAlignment="1">
      <alignment horizontal="right" vertical="center" wrapText="1"/>
    </xf>
    <xf numFmtId="165" fontId="2" fillId="3" borderId="7" xfId="2" applyNumberFormat="1" applyFont="1" applyFill="1" applyBorder="1" applyAlignment="1">
      <alignment horizontal="right" vertical="center" wrapText="1"/>
    </xf>
    <xf numFmtId="165" fontId="4" fillId="2" borderId="1" xfId="2" applyNumberFormat="1" applyFont="1" applyFill="1" applyBorder="1" applyAlignment="1">
      <alignment horizontal="right" vertical="center" wrapText="1"/>
    </xf>
    <xf numFmtId="165" fontId="4" fillId="2" borderId="1" xfId="2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10" fillId="4" borderId="19" xfId="0" applyFont="1" applyFill="1" applyBorder="1" applyAlignment="1">
      <alignment horizontal="center" vertical="center"/>
    </xf>
  </cellXfs>
  <cellStyles count="3"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view="pageBreakPreview" zoomScaleNormal="100" zoomScaleSheetLayoutView="100" workbookViewId="0">
      <selection activeCell="D1" sqref="D1:F4"/>
    </sheetView>
  </sheetViews>
  <sheetFormatPr baseColWidth="10" defaultColWidth="11.5" defaultRowHeight="14"/>
  <cols>
    <col min="1" max="1" width="13.1640625" style="2" customWidth="1"/>
    <col min="2" max="2" width="18.1640625" style="2" customWidth="1"/>
    <col min="3" max="3" width="16.83203125" style="2" customWidth="1"/>
    <col min="4" max="6" width="12.5" style="2" customWidth="1"/>
    <col min="7" max="7" width="10.1640625" style="2" customWidth="1"/>
    <col min="8" max="16384" width="11.5" style="2"/>
  </cols>
  <sheetData>
    <row r="1" spans="1:7" ht="41.25" customHeight="1">
      <c r="B1" s="1"/>
      <c r="C1" s="19" t="s">
        <v>137</v>
      </c>
      <c r="D1" s="58" t="s">
        <v>15</v>
      </c>
      <c r="E1" s="59"/>
      <c r="F1" s="60"/>
    </row>
    <row r="2" spans="1:7" ht="24.75" customHeight="1">
      <c r="A2" s="67" t="s">
        <v>127</v>
      </c>
      <c r="B2" s="67"/>
      <c r="C2" s="16" t="s">
        <v>134</v>
      </c>
      <c r="D2" s="64" t="str">
        <f>+VLOOKUP(D1,'liste écoles'!A:D,2,0)</f>
        <v>Angouleme</v>
      </c>
      <c r="E2" s="65"/>
      <c r="F2" s="66"/>
    </row>
    <row r="3" spans="1:7" ht="24.75" customHeight="1">
      <c r="A3" s="1"/>
      <c r="B3" s="1"/>
      <c r="C3" s="16" t="s">
        <v>135</v>
      </c>
      <c r="D3" s="64" t="str">
        <f>+VLOOKUP(D1,'liste écoles'!A:D,3,0)</f>
        <v>Nouvelle Aquitaine</v>
      </c>
      <c r="E3" s="65"/>
      <c r="F3" s="66"/>
    </row>
    <row r="4" spans="1:7" ht="24.75" customHeight="1">
      <c r="A4" s="1"/>
      <c r="B4" s="1"/>
      <c r="C4" s="16" t="s">
        <v>136</v>
      </c>
      <c r="D4" s="64" t="str">
        <f>+VLOOKUP(D1,'liste écoles'!A:D,4,0)</f>
        <v>Poitou charentes</v>
      </c>
      <c r="E4" s="65"/>
      <c r="F4" s="66"/>
    </row>
    <row r="5" spans="1:7" s="4" customFormat="1" ht="63.75" customHeight="1">
      <c r="A5" s="1" t="s">
        <v>11</v>
      </c>
      <c r="B5" s="3" t="s">
        <v>0</v>
      </c>
      <c r="C5" s="3" t="s">
        <v>114</v>
      </c>
      <c r="D5" s="3" t="s">
        <v>1</v>
      </c>
      <c r="E5" s="3" t="s">
        <v>2</v>
      </c>
      <c r="F5" s="3" t="s">
        <v>3</v>
      </c>
      <c r="G5" s="12"/>
    </row>
    <row r="6" spans="1:7">
      <c r="A6" s="61" t="s">
        <v>4</v>
      </c>
      <c r="B6" s="8">
        <v>1</v>
      </c>
      <c r="C6" s="5">
        <v>387</v>
      </c>
      <c r="D6" s="6"/>
      <c r="E6" s="6"/>
      <c r="F6" s="9">
        <f>+SUM(D6:E6)</f>
        <v>0</v>
      </c>
    </row>
    <row r="7" spans="1:7">
      <c r="A7" s="62"/>
      <c r="B7" s="8">
        <v>2</v>
      </c>
      <c r="C7" s="5">
        <v>415</v>
      </c>
      <c r="D7" s="6"/>
      <c r="E7" s="6"/>
      <c r="F7" s="9">
        <f t="shared" ref="F7:F21" si="0">+SUM(D7:E7)</f>
        <v>0</v>
      </c>
    </row>
    <row r="8" spans="1:7">
      <c r="A8" s="62"/>
      <c r="B8" s="8">
        <v>3</v>
      </c>
      <c r="C8" s="5">
        <v>437</v>
      </c>
      <c r="D8" s="6"/>
      <c r="E8" s="6"/>
      <c r="F8" s="9">
        <f t="shared" si="0"/>
        <v>0</v>
      </c>
    </row>
    <row r="9" spans="1:7">
      <c r="A9" s="62"/>
      <c r="B9" s="8">
        <v>4</v>
      </c>
      <c r="C9" s="5">
        <v>464</v>
      </c>
      <c r="D9" s="6"/>
      <c r="E9" s="6"/>
      <c r="F9" s="9">
        <f t="shared" si="0"/>
        <v>0</v>
      </c>
    </row>
    <row r="10" spans="1:7">
      <c r="A10" s="62"/>
      <c r="B10" s="8">
        <v>5</v>
      </c>
      <c r="C10" s="5">
        <v>500</v>
      </c>
      <c r="D10" s="6"/>
      <c r="E10" s="6"/>
      <c r="F10" s="9">
        <f t="shared" si="0"/>
        <v>0</v>
      </c>
    </row>
    <row r="11" spans="1:7">
      <c r="A11" s="62"/>
      <c r="B11" s="8">
        <v>6</v>
      </c>
      <c r="C11" s="5">
        <v>542</v>
      </c>
      <c r="D11" s="6"/>
      <c r="E11" s="6"/>
      <c r="F11" s="9">
        <f t="shared" si="0"/>
        <v>0</v>
      </c>
    </row>
    <row r="12" spans="1:7">
      <c r="A12" s="62"/>
      <c r="B12" s="8">
        <v>7</v>
      </c>
      <c r="C12" s="5">
        <v>578</v>
      </c>
      <c r="D12" s="6"/>
      <c r="E12" s="6"/>
      <c r="F12" s="9">
        <f t="shared" si="0"/>
        <v>0</v>
      </c>
    </row>
    <row r="13" spans="1:7">
      <c r="A13" s="62"/>
      <c r="B13" s="8">
        <v>8</v>
      </c>
      <c r="C13" s="5">
        <v>620</v>
      </c>
      <c r="D13" s="6"/>
      <c r="E13" s="6"/>
      <c r="F13" s="9">
        <f t="shared" si="0"/>
        <v>0</v>
      </c>
    </row>
    <row r="14" spans="1:7">
      <c r="A14" s="63"/>
      <c r="B14" s="8">
        <v>9</v>
      </c>
      <c r="C14" s="5">
        <v>664</v>
      </c>
      <c r="D14" s="6"/>
      <c r="E14" s="6"/>
      <c r="F14" s="9">
        <f t="shared" si="0"/>
        <v>0</v>
      </c>
    </row>
    <row r="15" spans="1:7">
      <c r="A15" s="61" t="s">
        <v>5</v>
      </c>
      <c r="B15" s="8">
        <v>1</v>
      </c>
      <c r="C15" s="5">
        <v>507</v>
      </c>
      <c r="D15" s="6"/>
      <c r="E15" s="6"/>
      <c r="F15" s="9">
        <f t="shared" si="0"/>
        <v>0</v>
      </c>
    </row>
    <row r="16" spans="1:7">
      <c r="A16" s="62"/>
      <c r="B16" s="8">
        <v>2</v>
      </c>
      <c r="C16" s="5">
        <v>570</v>
      </c>
      <c r="D16" s="6"/>
      <c r="E16" s="6"/>
      <c r="F16" s="9">
        <f t="shared" si="0"/>
        <v>0</v>
      </c>
    </row>
    <row r="17" spans="1:7">
      <c r="A17" s="62"/>
      <c r="B17" s="8">
        <v>3</v>
      </c>
      <c r="C17" s="5">
        <v>611</v>
      </c>
      <c r="D17" s="6"/>
      <c r="E17" s="6"/>
      <c r="F17" s="9">
        <f t="shared" si="0"/>
        <v>0</v>
      </c>
    </row>
    <row r="18" spans="1:7">
      <c r="A18" s="62"/>
      <c r="B18" s="8">
        <v>4</v>
      </c>
      <c r="C18" s="5">
        <v>652</v>
      </c>
      <c r="D18" s="6"/>
      <c r="E18" s="6"/>
      <c r="F18" s="9">
        <f t="shared" si="0"/>
        <v>0</v>
      </c>
    </row>
    <row r="19" spans="1:7">
      <c r="A19" s="62"/>
      <c r="B19" s="8">
        <v>5</v>
      </c>
      <c r="C19" s="5">
        <v>705</v>
      </c>
      <c r="D19" s="6"/>
      <c r="E19" s="6"/>
      <c r="F19" s="9">
        <f t="shared" si="0"/>
        <v>0</v>
      </c>
    </row>
    <row r="20" spans="1:7">
      <c r="A20" s="62"/>
      <c r="B20" s="8">
        <v>6</v>
      </c>
      <c r="C20" s="5">
        <v>751</v>
      </c>
      <c r="D20" s="6"/>
      <c r="E20" s="6"/>
      <c r="F20" s="9">
        <f t="shared" si="0"/>
        <v>0</v>
      </c>
    </row>
    <row r="21" spans="1:7">
      <c r="A21" s="63"/>
      <c r="B21" s="8">
        <v>7</v>
      </c>
      <c r="C21" s="5">
        <v>788</v>
      </c>
      <c r="D21" s="6"/>
      <c r="E21" s="6"/>
      <c r="F21" s="9">
        <f t="shared" si="0"/>
        <v>0</v>
      </c>
    </row>
    <row r="23" spans="1:7" s="1" customFormat="1" ht="47.25" customHeight="1">
      <c r="A23" s="71" t="s">
        <v>123</v>
      </c>
      <c r="B23" s="71"/>
      <c r="D23" s="10">
        <f>+SUM(D6:D21)</f>
        <v>0</v>
      </c>
      <c r="E23" s="10">
        <f>+SUM(E6:E21)</f>
        <v>0</v>
      </c>
      <c r="F23" s="10">
        <f>+SUM(D23:E23)</f>
        <v>0</v>
      </c>
      <c r="G23" s="2"/>
    </row>
    <row r="24" spans="1:7" s="1" customFormat="1" ht="47.25" customHeight="1">
      <c r="A24" s="71" t="s">
        <v>6</v>
      </c>
      <c r="B24" s="71"/>
      <c r="D24" s="10">
        <f>+SUM(D6:D14)</f>
        <v>0</v>
      </c>
      <c r="E24" s="10">
        <f>+SUM(E6:E14)</f>
        <v>0</v>
      </c>
      <c r="F24" s="10">
        <f>+SUM(D24:E24)</f>
        <v>0</v>
      </c>
      <c r="G24" s="17" t="e">
        <f>+F24/$F$23</f>
        <v>#DIV/0!</v>
      </c>
    </row>
    <row r="25" spans="1:7" s="1" customFormat="1" ht="47.25" customHeight="1">
      <c r="A25" s="71" t="s">
        <v>7</v>
      </c>
      <c r="B25" s="71"/>
      <c r="D25" s="10">
        <f>+SUM(D6:D10)</f>
        <v>0</v>
      </c>
      <c r="E25" s="10">
        <f>+SUM(E6:E10)</f>
        <v>0</v>
      </c>
      <c r="F25" s="10">
        <f>+SUM(D25:E25)</f>
        <v>0</v>
      </c>
      <c r="G25" s="17" t="e">
        <f>+F25/$F$23</f>
        <v>#DIV/0!</v>
      </c>
    </row>
    <row r="26" spans="1:7" s="1" customFormat="1" ht="47.25" customHeight="1">
      <c r="A26" s="71" t="s">
        <v>8</v>
      </c>
      <c r="B26" s="71"/>
      <c r="D26" s="10">
        <f>+SUM(D11:D14)</f>
        <v>0</v>
      </c>
      <c r="E26" s="10">
        <f>+SUM(E11:E14)</f>
        <v>0</v>
      </c>
      <c r="F26" s="10">
        <f>+SUM(D26:E26)</f>
        <v>0</v>
      </c>
      <c r="G26" s="17" t="e">
        <f>+F26/$F$23</f>
        <v>#DIV/0!</v>
      </c>
    </row>
    <row r="27" spans="1:7" s="1" customFormat="1" ht="47.25" customHeight="1">
      <c r="A27" s="71" t="s">
        <v>9</v>
      </c>
      <c r="B27" s="71"/>
      <c r="D27" s="10">
        <f>+SUM(D15:D21)</f>
        <v>0</v>
      </c>
      <c r="E27" s="10">
        <f>+SUM(E15:E21)</f>
        <v>0</v>
      </c>
      <c r="F27" s="10">
        <f>+SUM(D27:E27)</f>
        <v>0</v>
      </c>
      <c r="G27" s="17" t="e">
        <f>+F27/$F$23</f>
        <v>#DIV/0!</v>
      </c>
    </row>
    <row r="30" spans="1:7" ht="38.25" customHeight="1">
      <c r="A30" s="68" t="s">
        <v>124</v>
      </c>
      <c r="B30" s="69"/>
      <c r="C30" s="70"/>
      <c r="D30" s="91">
        <f>+F23</f>
        <v>0</v>
      </c>
      <c r="E30" s="92"/>
      <c r="F30" s="93"/>
    </row>
    <row r="31" spans="1:7" ht="38.25" customHeight="1">
      <c r="A31" s="85" t="s">
        <v>125</v>
      </c>
      <c r="B31" s="86"/>
      <c r="C31" s="87"/>
      <c r="D31" s="88"/>
      <c r="E31" s="89"/>
      <c r="F31" s="90"/>
      <c r="G31" s="11" t="e">
        <f>+D31/D30</f>
        <v>#DIV/0!</v>
      </c>
    </row>
    <row r="32" spans="1:7" ht="38.25" customHeight="1">
      <c r="A32" s="85" t="s">
        <v>126</v>
      </c>
      <c r="B32" s="86"/>
      <c r="C32" s="87"/>
      <c r="D32" s="88"/>
      <c r="E32" s="89"/>
      <c r="F32" s="90"/>
      <c r="G32" s="11" t="e">
        <f>+D32/D30</f>
        <v>#DIV/0!</v>
      </c>
    </row>
    <row r="33" spans="1:14" ht="38.25" customHeight="1">
      <c r="A33" s="68" t="s">
        <v>14</v>
      </c>
      <c r="B33" s="69"/>
      <c r="C33" s="70"/>
      <c r="D33" s="88"/>
      <c r="E33" s="89"/>
      <c r="F33" s="90"/>
    </row>
    <row r="34" spans="1:14" ht="25.5" customHeight="1">
      <c r="A34" s="68" t="s">
        <v>12</v>
      </c>
      <c r="B34" s="69"/>
      <c r="C34" s="70"/>
      <c r="D34" s="88"/>
      <c r="E34" s="89"/>
      <c r="F34" s="90"/>
    </row>
    <row r="35" spans="1:14" ht="38.25" customHeight="1">
      <c r="A35" s="85" t="s">
        <v>125</v>
      </c>
      <c r="B35" s="86"/>
      <c r="C35" s="87"/>
      <c r="D35" s="88"/>
      <c r="E35" s="89"/>
      <c r="F35" s="90"/>
      <c r="G35" s="11" t="e">
        <f>+D35/D34</f>
        <v>#DIV/0!</v>
      </c>
    </row>
    <row r="36" spans="1:14" ht="38.25" customHeight="1">
      <c r="A36" s="85" t="s">
        <v>126</v>
      </c>
      <c r="B36" s="86"/>
      <c r="C36" s="87"/>
      <c r="D36" s="88"/>
      <c r="E36" s="89"/>
      <c r="F36" s="90"/>
      <c r="G36" s="11" t="e">
        <f>+D36/D34</f>
        <v>#DIV/0!</v>
      </c>
    </row>
    <row r="37" spans="1:14" ht="39" customHeight="1">
      <c r="A37" s="68" t="s">
        <v>13</v>
      </c>
      <c r="B37" s="69"/>
      <c r="C37" s="70"/>
      <c r="D37" s="88"/>
      <c r="E37" s="89"/>
      <c r="F37" s="90"/>
    </row>
    <row r="38" spans="1:14">
      <c r="A38" s="75"/>
      <c r="B38" s="75"/>
      <c r="D38" s="13"/>
      <c r="E38" s="13"/>
      <c r="F38" s="13"/>
    </row>
    <row r="39" spans="1:14" ht="42" customHeight="1">
      <c r="A39" s="68" t="s">
        <v>132</v>
      </c>
      <c r="B39" s="69"/>
      <c r="C39" s="70"/>
      <c r="D39" s="72"/>
      <c r="E39" s="73"/>
      <c r="F39" s="74"/>
      <c r="G39" s="11" t="e">
        <f>+D39/D30</f>
        <v>#DIV/0!</v>
      </c>
      <c r="H39" s="73"/>
      <c r="I39" s="74"/>
      <c r="L39" s="72"/>
      <c r="M39" s="73"/>
      <c r="N39" s="74"/>
    </row>
    <row r="40" spans="1:14" ht="30" customHeight="1">
      <c r="A40" s="68" t="s">
        <v>133</v>
      </c>
      <c r="B40" s="69"/>
      <c r="C40" s="70"/>
      <c r="D40" s="72"/>
      <c r="E40" s="73"/>
      <c r="F40" s="74"/>
      <c r="G40" s="11" t="e">
        <f>+D40/D30</f>
        <v>#DIV/0!</v>
      </c>
      <c r="H40" s="73"/>
      <c r="I40" s="74"/>
      <c r="L40" s="72"/>
      <c r="M40" s="73"/>
      <c r="N40" s="74"/>
    </row>
    <row r="41" spans="1:14">
      <c r="A41" s="75"/>
      <c r="B41" s="75"/>
    </row>
    <row r="43" spans="1:14" s="14" customFormat="1" ht="30" customHeight="1">
      <c r="A43" s="68" t="s">
        <v>115</v>
      </c>
      <c r="B43" s="69"/>
      <c r="C43" s="70"/>
      <c r="D43" s="76"/>
      <c r="E43" s="77"/>
      <c r="F43" s="78">
        <f t="shared" ref="F43:F48" si="1">+SUM(D43:E43)</f>
        <v>0</v>
      </c>
    </row>
    <row r="44" spans="1:14" s="14" customFormat="1" ht="30" customHeight="1">
      <c r="A44" s="85" t="s">
        <v>116</v>
      </c>
      <c r="B44" s="86"/>
      <c r="C44" s="87"/>
      <c r="D44" s="76"/>
      <c r="E44" s="77"/>
      <c r="F44" s="78">
        <f t="shared" si="1"/>
        <v>0</v>
      </c>
      <c r="G44" s="18" t="e">
        <f>+D44/D43</f>
        <v>#DIV/0!</v>
      </c>
    </row>
    <row r="45" spans="1:14" s="14" customFormat="1" ht="30" customHeight="1">
      <c r="A45" s="85" t="s">
        <v>117</v>
      </c>
      <c r="B45" s="86"/>
      <c r="C45" s="87"/>
      <c r="D45" s="76"/>
      <c r="E45" s="77"/>
      <c r="F45" s="78">
        <f t="shared" si="1"/>
        <v>0</v>
      </c>
      <c r="G45" s="18" t="e">
        <f>+D45/D43</f>
        <v>#DIV/0!</v>
      </c>
    </row>
    <row r="46" spans="1:14" s="14" customFormat="1" ht="54.75" customHeight="1">
      <c r="A46" s="85" t="s">
        <v>118</v>
      </c>
      <c r="B46" s="86"/>
      <c r="C46" s="87"/>
      <c r="D46" s="76"/>
      <c r="E46" s="77"/>
      <c r="F46" s="78">
        <f t="shared" si="1"/>
        <v>0</v>
      </c>
      <c r="G46" s="18" t="e">
        <f>+D46/D43</f>
        <v>#DIV/0!</v>
      </c>
    </row>
    <row r="47" spans="1:14" s="14" customFormat="1" ht="50.25" customHeight="1">
      <c r="A47" s="85" t="s">
        <v>119</v>
      </c>
      <c r="B47" s="86"/>
      <c r="C47" s="87"/>
      <c r="D47" s="76"/>
      <c r="E47" s="77"/>
      <c r="F47" s="78">
        <f t="shared" si="1"/>
        <v>0</v>
      </c>
      <c r="G47" s="18" t="e">
        <f>+D47/D43</f>
        <v>#DIV/0!</v>
      </c>
    </row>
    <row r="48" spans="1:14" s="14" customFormat="1" ht="30" customHeight="1">
      <c r="A48" s="85" t="s">
        <v>128</v>
      </c>
      <c r="B48" s="86"/>
      <c r="C48" s="87"/>
      <c r="D48" s="76"/>
      <c r="E48" s="77"/>
      <c r="F48" s="78">
        <f t="shared" si="1"/>
        <v>0</v>
      </c>
      <c r="G48" s="18" t="e">
        <f>+D48/D43</f>
        <v>#DIV/0!</v>
      </c>
    </row>
    <row r="51" spans="1:7" ht="54" customHeight="1">
      <c r="A51" s="68" t="s">
        <v>120</v>
      </c>
      <c r="B51" s="69"/>
      <c r="C51" s="70"/>
      <c r="D51" s="79"/>
      <c r="E51" s="80"/>
      <c r="F51" s="81">
        <f t="shared" ref="F51:F53" si="2">+SUM(D51:E51)</f>
        <v>0</v>
      </c>
    </row>
    <row r="52" spans="1:7" ht="45" customHeight="1">
      <c r="A52" s="68" t="s">
        <v>121</v>
      </c>
      <c r="B52" s="69"/>
      <c r="C52" s="70"/>
      <c r="D52" s="79"/>
      <c r="E52" s="80"/>
      <c r="F52" s="81">
        <f t="shared" si="2"/>
        <v>0</v>
      </c>
    </row>
    <row r="53" spans="1:7" ht="30" customHeight="1">
      <c r="A53" s="68" t="s">
        <v>122</v>
      </c>
      <c r="B53" s="69"/>
      <c r="C53" s="70"/>
      <c r="D53" s="79"/>
      <c r="E53" s="80"/>
      <c r="F53" s="81">
        <f t="shared" si="2"/>
        <v>0</v>
      </c>
    </row>
    <row r="55" spans="1:7" ht="31.5" customHeight="1">
      <c r="A55" s="68" t="s">
        <v>129</v>
      </c>
      <c r="B55" s="69"/>
      <c r="C55" s="70"/>
      <c r="D55" s="79"/>
      <c r="E55" s="80"/>
      <c r="F55" s="81">
        <f t="shared" ref="F55:F56" si="3">+SUM(D55:E55)</f>
        <v>0</v>
      </c>
    </row>
    <row r="56" spans="1:7" ht="30" customHeight="1">
      <c r="A56" s="68" t="s">
        <v>130</v>
      </c>
      <c r="B56" s="69"/>
      <c r="C56" s="70"/>
      <c r="D56" s="79"/>
      <c r="E56" s="80"/>
      <c r="F56" s="81">
        <f t="shared" si="3"/>
        <v>0</v>
      </c>
    </row>
    <row r="58" spans="1:7" ht="246" customHeight="1">
      <c r="A58" s="82" t="s">
        <v>131</v>
      </c>
      <c r="B58" s="83"/>
      <c r="C58" s="83"/>
      <c r="D58" s="83"/>
      <c r="E58" s="83"/>
      <c r="F58" s="84"/>
    </row>
    <row r="59" spans="1:7" s="1" customFormat="1">
      <c r="G59" s="2"/>
    </row>
    <row r="60" spans="1:7" s="1" customFormat="1">
      <c r="G60" s="2"/>
    </row>
    <row r="61" spans="1:7" s="1" customFormat="1">
      <c r="G61" s="2"/>
    </row>
    <row r="62" spans="1:7" s="1" customFormat="1">
      <c r="G62" s="2"/>
    </row>
  </sheetData>
  <mergeCells count="61">
    <mergeCell ref="D36:F36"/>
    <mergeCell ref="D37:F37"/>
    <mergeCell ref="D30:F30"/>
    <mergeCell ref="D31:F31"/>
    <mergeCell ref="D32:F32"/>
    <mergeCell ref="D33:F33"/>
    <mergeCell ref="D34:F34"/>
    <mergeCell ref="D35:F35"/>
    <mergeCell ref="A31:C31"/>
    <mergeCell ref="A32:C32"/>
    <mergeCell ref="A45:C45"/>
    <mergeCell ref="A46:C46"/>
    <mergeCell ref="A47:C47"/>
    <mergeCell ref="A48:C48"/>
    <mergeCell ref="A33:C33"/>
    <mergeCell ref="A34:C34"/>
    <mergeCell ref="A37:C37"/>
    <mergeCell ref="A39:C39"/>
    <mergeCell ref="A40:C40"/>
    <mergeCell ref="A35:C35"/>
    <mergeCell ref="A36:C36"/>
    <mergeCell ref="A44:C44"/>
    <mergeCell ref="A58:F58"/>
    <mergeCell ref="D56:F56"/>
    <mergeCell ref="A56:C56"/>
    <mergeCell ref="D55:F55"/>
    <mergeCell ref="A55:C55"/>
    <mergeCell ref="D53:F53"/>
    <mergeCell ref="A53:C53"/>
    <mergeCell ref="D52:F52"/>
    <mergeCell ref="A52:C52"/>
    <mergeCell ref="D51:F51"/>
    <mergeCell ref="A51:C51"/>
    <mergeCell ref="D48:F48"/>
    <mergeCell ref="D47:F47"/>
    <mergeCell ref="D46:F46"/>
    <mergeCell ref="D45:F45"/>
    <mergeCell ref="D44:F44"/>
    <mergeCell ref="D43:F43"/>
    <mergeCell ref="A43:C43"/>
    <mergeCell ref="H40:I40"/>
    <mergeCell ref="L40:N40"/>
    <mergeCell ref="A41:B41"/>
    <mergeCell ref="L39:N39"/>
    <mergeCell ref="D40:F40"/>
    <mergeCell ref="H39:I39"/>
    <mergeCell ref="D39:F39"/>
    <mergeCell ref="A38:B38"/>
    <mergeCell ref="A30:C30"/>
    <mergeCell ref="A15:A21"/>
    <mergeCell ref="A23:B23"/>
    <mergeCell ref="A24:B24"/>
    <mergeCell ref="A25:B25"/>
    <mergeCell ref="A26:B26"/>
    <mergeCell ref="A27:B27"/>
    <mergeCell ref="D1:F1"/>
    <mergeCell ref="A6:A14"/>
    <mergeCell ref="D4:F4"/>
    <mergeCell ref="D3:F3"/>
    <mergeCell ref="A2:B2"/>
    <mergeCell ref="D2:F2"/>
  </mergeCells>
  <pageMargins left="0.27559055118110237" right="0.35433070866141736" top="0.98425196850393704" bottom="0.98425196850393704" header="0.51181102362204722" footer="0.51181102362204722"/>
  <pageSetup paperSize="9" scale="63" fitToHeight="2" orientation="portrait" r:id="rId1"/>
  <headerFooter alignWithMargins="0"/>
  <rowBreaks count="1" manualBreakCount="1">
    <brk id="42" max="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'liste écoles'!$A$1:$A$35</xm:f>
          </x14:formula1>
          <xm:sqref>D1:F1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6"/>
  <sheetViews>
    <sheetView workbookViewId="0">
      <selection activeCell="A40" sqref="A40"/>
    </sheetView>
  </sheetViews>
  <sheetFormatPr baseColWidth="10" defaultRowHeight="13"/>
  <cols>
    <col min="1" max="1" width="71.1640625" bestFit="1" customWidth="1"/>
    <col min="2" max="2" width="15.83203125" bestFit="1" customWidth="1"/>
    <col min="3" max="3" width="30.5" bestFit="1" customWidth="1"/>
    <col min="4" max="4" width="20.5" bestFit="1" customWidth="1"/>
  </cols>
  <sheetData>
    <row r="1" spans="1:4">
      <c r="A1" t="s">
        <v>22</v>
      </c>
      <c r="B1" t="s">
        <v>56</v>
      </c>
      <c r="C1" t="s">
        <v>88</v>
      </c>
      <c r="D1" t="s">
        <v>88</v>
      </c>
    </row>
    <row r="2" spans="1:4">
      <c r="A2" t="s">
        <v>21</v>
      </c>
      <c r="B2" t="s">
        <v>55</v>
      </c>
      <c r="C2" t="s">
        <v>83</v>
      </c>
      <c r="D2" t="s">
        <v>101</v>
      </c>
    </row>
    <row r="3" spans="1:4">
      <c r="A3" t="s">
        <v>38</v>
      </c>
      <c r="B3" t="s">
        <v>72</v>
      </c>
      <c r="C3" t="s">
        <v>94</v>
      </c>
      <c r="D3" t="s">
        <v>94</v>
      </c>
    </row>
    <row r="4" spans="1:4">
      <c r="A4" t="s">
        <v>15</v>
      </c>
      <c r="B4" t="s">
        <v>49</v>
      </c>
      <c r="C4" t="s">
        <v>83</v>
      </c>
      <c r="D4" t="s">
        <v>97</v>
      </c>
    </row>
    <row r="5" spans="1:4">
      <c r="A5" t="s">
        <v>47</v>
      </c>
      <c r="B5" t="s">
        <v>81</v>
      </c>
      <c r="C5" t="s">
        <v>91</v>
      </c>
      <c r="D5" t="s">
        <v>113</v>
      </c>
    </row>
    <row r="6" spans="1:4">
      <c r="A6" t="s">
        <v>28</v>
      </c>
      <c r="B6" t="s">
        <v>62</v>
      </c>
      <c r="C6" t="s">
        <v>84</v>
      </c>
      <c r="D6" t="s">
        <v>98</v>
      </c>
    </row>
    <row r="7" spans="1:4">
      <c r="A7" t="s">
        <v>29</v>
      </c>
      <c r="B7" t="s">
        <v>63</v>
      </c>
      <c r="C7" t="s">
        <v>89</v>
      </c>
      <c r="D7" t="s">
        <v>89</v>
      </c>
    </row>
    <row r="8" spans="1:4">
      <c r="A8" t="s">
        <v>26</v>
      </c>
      <c r="B8" t="s">
        <v>60</v>
      </c>
      <c r="C8" t="s">
        <v>89</v>
      </c>
      <c r="D8" t="s">
        <v>89</v>
      </c>
    </row>
    <row r="9" spans="1:4">
      <c r="A9" t="s">
        <v>39</v>
      </c>
      <c r="B9" t="s">
        <v>73</v>
      </c>
      <c r="C9" t="s">
        <v>84</v>
      </c>
      <c r="D9" t="s">
        <v>98</v>
      </c>
    </row>
    <row r="10" spans="1:4">
      <c r="A10" t="s">
        <v>35</v>
      </c>
      <c r="B10" t="s">
        <v>69</v>
      </c>
      <c r="C10" t="s">
        <v>93</v>
      </c>
      <c r="D10" t="s">
        <v>93</v>
      </c>
    </row>
    <row r="11" spans="1:4">
      <c r="A11" t="s">
        <v>19</v>
      </c>
      <c r="B11" t="s">
        <v>53</v>
      </c>
      <c r="C11" t="s">
        <v>86</v>
      </c>
      <c r="D11" t="s">
        <v>100</v>
      </c>
    </row>
    <row r="12" spans="1:4">
      <c r="A12" t="s">
        <v>36</v>
      </c>
      <c r="B12" t="s">
        <v>70</v>
      </c>
      <c r="C12" t="s">
        <v>83</v>
      </c>
      <c r="D12" t="s">
        <v>101</v>
      </c>
    </row>
    <row r="13" spans="1:4">
      <c r="A13" t="s">
        <v>45</v>
      </c>
      <c r="B13" t="s">
        <v>79</v>
      </c>
      <c r="C13" t="s">
        <v>83</v>
      </c>
      <c r="D13" t="s">
        <v>101</v>
      </c>
    </row>
    <row r="14" spans="1:4">
      <c r="A14" t="s">
        <v>33</v>
      </c>
      <c r="B14" t="s">
        <v>67</v>
      </c>
      <c r="C14" t="s">
        <v>85</v>
      </c>
      <c r="D14" t="s">
        <v>99</v>
      </c>
    </row>
    <row r="15" spans="1:4">
      <c r="A15" t="s">
        <v>25</v>
      </c>
      <c r="B15" t="s">
        <v>59</v>
      </c>
      <c r="C15" t="s">
        <v>84</v>
      </c>
      <c r="D15" t="s">
        <v>103</v>
      </c>
    </row>
    <row r="16" spans="1:4">
      <c r="A16" t="s">
        <v>17</v>
      </c>
      <c r="B16" t="s">
        <v>51</v>
      </c>
      <c r="C16" t="s">
        <v>85</v>
      </c>
      <c r="D16" t="s">
        <v>99</v>
      </c>
    </row>
    <row r="17" spans="1:4">
      <c r="A17" t="s">
        <v>43</v>
      </c>
      <c r="B17" t="s">
        <v>77</v>
      </c>
      <c r="C17" t="s">
        <v>85</v>
      </c>
      <c r="D17" t="s">
        <v>112</v>
      </c>
    </row>
    <row r="18" spans="1:4">
      <c r="A18" t="s">
        <v>16</v>
      </c>
      <c r="B18" t="s">
        <v>50</v>
      </c>
      <c r="C18" t="s">
        <v>84</v>
      </c>
      <c r="D18" t="s">
        <v>98</v>
      </c>
    </row>
    <row r="19" spans="1:4">
      <c r="A19" t="s">
        <v>24</v>
      </c>
      <c r="B19" t="s">
        <v>58</v>
      </c>
      <c r="C19" t="s">
        <v>86</v>
      </c>
      <c r="D19" t="s">
        <v>102</v>
      </c>
    </row>
    <row r="20" spans="1:4">
      <c r="A20" t="s">
        <v>30</v>
      </c>
      <c r="B20" t="s">
        <v>64</v>
      </c>
      <c r="C20" t="s">
        <v>84</v>
      </c>
      <c r="D20" t="s">
        <v>98</v>
      </c>
    </row>
    <row r="21" spans="1:4">
      <c r="A21" t="s">
        <v>18</v>
      </c>
      <c r="B21" t="s">
        <v>52</v>
      </c>
      <c r="C21" t="s">
        <v>85</v>
      </c>
      <c r="D21" t="s">
        <v>99</v>
      </c>
    </row>
    <row r="22" spans="1:4">
      <c r="A22" t="s">
        <v>41</v>
      </c>
      <c r="B22" t="s">
        <v>75</v>
      </c>
      <c r="C22" t="s">
        <v>95</v>
      </c>
      <c r="D22" t="s">
        <v>110</v>
      </c>
    </row>
    <row r="23" spans="1:4">
      <c r="A23" t="s">
        <v>23</v>
      </c>
      <c r="B23" t="s">
        <v>57</v>
      </c>
      <c r="C23" t="s">
        <v>89</v>
      </c>
      <c r="D23" t="s">
        <v>89</v>
      </c>
    </row>
    <row r="24" spans="1:4">
      <c r="A24" t="s">
        <v>46</v>
      </c>
      <c r="B24" t="s">
        <v>80</v>
      </c>
      <c r="C24" t="s">
        <v>89</v>
      </c>
      <c r="D24" t="s">
        <v>89</v>
      </c>
    </row>
    <row r="25" spans="1:4">
      <c r="A25" t="s">
        <v>37</v>
      </c>
      <c r="B25" t="s">
        <v>71</v>
      </c>
      <c r="C25" t="s">
        <v>92</v>
      </c>
      <c r="D25" t="s">
        <v>108</v>
      </c>
    </row>
    <row r="26" spans="1:4">
      <c r="A26" t="s">
        <v>34</v>
      </c>
      <c r="B26" t="s">
        <v>68</v>
      </c>
      <c r="C26" t="s">
        <v>92</v>
      </c>
      <c r="D26" t="s">
        <v>107</v>
      </c>
    </row>
    <row r="27" spans="1:4">
      <c r="A27" t="s">
        <v>42</v>
      </c>
      <c r="B27" t="s">
        <v>76</v>
      </c>
      <c r="C27" t="s">
        <v>96</v>
      </c>
      <c r="D27" t="s">
        <v>111</v>
      </c>
    </row>
    <row r="28" spans="1:4">
      <c r="A28" t="s">
        <v>32</v>
      </c>
      <c r="B28" t="s">
        <v>66</v>
      </c>
      <c r="C28" t="s">
        <v>90</v>
      </c>
      <c r="D28" t="s">
        <v>106</v>
      </c>
    </row>
    <row r="29" spans="1:4">
      <c r="A29" t="s">
        <v>20</v>
      </c>
      <c r="B29" t="s">
        <v>54</v>
      </c>
      <c r="C29" t="s">
        <v>87</v>
      </c>
      <c r="D29" t="s">
        <v>87</v>
      </c>
    </row>
    <row r="30" spans="1:4">
      <c r="A30" t="s">
        <v>27</v>
      </c>
      <c r="B30" t="s">
        <v>61</v>
      </c>
      <c r="C30" t="s">
        <v>90</v>
      </c>
      <c r="D30" t="s">
        <v>104</v>
      </c>
    </row>
    <row r="31" spans="1:4">
      <c r="A31" t="s">
        <v>40</v>
      </c>
      <c r="B31" t="s">
        <v>74</v>
      </c>
      <c r="C31" t="s">
        <v>86</v>
      </c>
      <c r="D31" t="s">
        <v>109</v>
      </c>
    </row>
    <row r="32" spans="1:4">
      <c r="A32" t="s">
        <v>44</v>
      </c>
      <c r="B32" t="s">
        <v>78</v>
      </c>
      <c r="C32" t="s">
        <v>90</v>
      </c>
      <c r="D32" t="s">
        <v>106</v>
      </c>
    </row>
    <row r="33" spans="1:4">
      <c r="A33" t="s">
        <v>31</v>
      </c>
      <c r="B33" t="s">
        <v>65</v>
      </c>
      <c r="C33" t="s">
        <v>91</v>
      </c>
      <c r="D33" t="s">
        <v>105</v>
      </c>
    </row>
    <row r="34" spans="1:4">
      <c r="A34" s="49" t="s">
        <v>203</v>
      </c>
      <c r="B34" s="49" t="s">
        <v>204</v>
      </c>
      <c r="C34" s="49" t="s">
        <v>83</v>
      </c>
      <c r="D34" s="49" t="s">
        <v>205</v>
      </c>
    </row>
    <row r="35" spans="1:4">
      <c r="A35" t="s">
        <v>48</v>
      </c>
      <c r="B35" t="s">
        <v>82</v>
      </c>
      <c r="C35" t="s">
        <v>85</v>
      </c>
      <c r="D35" t="s">
        <v>99</v>
      </c>
    </row>
    <row r="36" spans="1:4">
      <c r="A36" s="49" t="s">
        <v>203</v>
      </c>
      <c r="B36" s="49" t="s">
        <v>204</v>
      </c>
      <c r="C36" s="49" t="s">
        <v>83</v>
      </c>
      <c r="D36" s="49" t="s">
        <v>205</v>
      </c>
    </row>
  </sheetData>
  <sortState ref="A1:D169">
    <sortCondition ref="A1:A16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D62"/>
  <sheetViews>
    <sheetView view="pageBreakPreview" topLeftCell="A49" zoomScaleNormal="100" zoomScaleSheetLayoutView="100" workbookViewId="0">
      <selection activeCell="D1" sqref="D1:F4"/>
    </sheetView>
  </sheetViews>
  <sheetFormatPr baseColWidth="10" defaultColWidth="11.5" defaultRowHeight="14"/>
  <cols>
    <col min="1" max="1" width="13.1640625" style="2" customWidth="1"/>
    <col min="2" max="2" width="18.1640625" style="2" customWidth="1"/>
    <col min="3" max="3" width="16.83203125" style="2" customWidth="1"/>
    <col min="4" max="7" width="12.5" style="2" customWidth="1"/>
    <col min="8" max="8" width="4.5" style="2" customWidth="1"/>
    <col min="9" max="11" width="12.5" style="2" customWidth="1"/>
    <col min="12" max="12" width="10.1640625" style="2" customWidth="1"/>
    <col min="13" max="13" width="4.1640625" style="2" customWidth="1"/>
    <col min="14" max="16" width="12.5" style="2" customWidth="1"/>
    <col min="17" max="17" width="10.1640625" style="2" customWidth="1"/>
    <col min="18" max="18" width="5.5" style="2" customWidth="1"/>
    <col min="19" max="21" width="12.5" style="2" customWidth="1"/>
    <col min="22" max="22" width="10.1640625" style="2" customWidth="1"/>
    <col min="23" max="23" width="3.83203125" style="2" customWidth="1"/>
    <col min="24" max="26" width="12.5" style="2" customWidth="1"/>
    <col min="27" max="27" width="10.1640625" style="2" customWidth="1"/>
    <col min="28" max="28" width="4.5" style="2" customWidth="1"/>
    <col min="29" max="31" width="12.5" style="2" customWidth="1"/>
    <col min="32" max="32" width="10.1640625" style="2" customWidth="1"/>
    <col min="33" max="33" width="4.1640625" style="2" customWidth="1"/>
    <col min="34" max="36" width="12.5" style="2" customWidth="1"/>
    <col min="37" max="37" width="10.1640625" style="2" customWidth="1"/>
    <col min="38" max="38" width="4" style="2" customWidth="1"/>
    <col min="39" max="41" width="12.5" style="2" customWidth="1"/>
    <col min="42" max="42" width="10.1640625" style="2" customWidth="1"/>
    <col min="43" max="43" width="4" style="2" customWidth="1"/>
    <col min="44" max="46" width="12.5" style="2" customWidth="1"/>
    <col min="47" max="47" width="10.1640625" style="2" customWidth="1"/>
    <col min="48" max="48" width="4.83203125" style="2" customWidth="1"/>
    <col min="49" max="51" width="12.5" style="2" customWidth="1"/>
    <col min="52" max="52" width="10.1640625" style="2" customWidth="1"/>
    <col min="53" max="53" width="4" style="2" customWidth="1"/>
    <col min="54" max="56" width="12.5" style="2" customWidth="1"/>
    <col min="57" max="57" width="10.1640625" style="2" customWidth="1"/>
    <col min="58" max="58" width="4.83203125" style="2" customWidth="1"/>
    <col min="59" max="61" width="12.5" style="2" customWidth="1"/>
    <col min="62" max="62" width="10.1640625" style="2" customWidth="1"/>
    <col min="63" max="63" width="4.83203125" style="2" customWidth="1"/>
    <col min="64" max="66" width="12.5" style="2" customWidth="1"/>
    <col min="67" max="67" width="10.1640625" style="2" customWidth="1"/>
    <col min="68" max="68" width="4.5" style="2" customWidth="1"/>
    <col min="69" max="71" width="12.5" style="2" customWidth="1"/>
    <col min="72" max="72" width="10.1640625" style="2" customWidth="1"/>
    <col min="73" max="73" width="4.5" style="2" customWidth="1"/>
    <col min="74" max="76" width="12.5" style="2" customWidth="1"/>
    <col min="77" max="77" width="10.1640625" style="2" customWidth="1"/>
    <col min="78" max="78" width="4.1640625" style="2" customWidth="1"/>
    <col min="79" max="81" width="12.5" style="2" customWidth="1"/>
    <col min="82" max="82" width="10.1640625" style="2" customWidth="1"/>
    <col min="83" max="83" width="4.1640625" style="2" customWidth="1"/>
    <col min="84" max="86" width="12.5" style="2" customWidth="1"/>
    <col min="87" max="87" width="10.1640625" style="2" customWidth="1"/>
    <col min="88" max="88" width="4.1640625" style="2" customWidth="1"/>
    <col min="89" max="91" width="12.5" style="2" customWidth="1"/>
    <col min="92" max="92" width="10.1640625" style="2" customWidth="1"/>
    <col min="93" max="93" width="4.83203125" style="2" customWidth="1"/>
    <col min="94" max="96" width="12.5" style="2" customWidth="1"/>
    <col min="97" max="97" width="10.1640625" style="2" customWidth="1"/>
    <col min="98" max="98" width="4.1640625" style="2" customWidth="1"/>
    <col min="99" max="101" width="12.5" style="2" customWidth="1"/>
    <col min="102" max="102" width="10.1640625" style="2" customWidth="1"/>
    <col min="103" max="103" width="4" style="2" customWidth="1"/>
    <col min="104" max="106" width="12.5" style="2" customWidth="1"/>
    <col min="107" max="107" width="10.1640625" style="2" customWidth="1"/>
    <col min="108" max="108" width="3.83203125" style="2" customWidth="1"/>
    <col min="109" max="111" width="12.5" style="2" customWidth="1"/>
    <col min="112" max="112" width="10.1640625" style="2" customWidth="1"/>
    <col min="113" max="113" width="2.83203125" style="2" customWidth="1"/>
    <col min="114" max="116" width="12.5" style="2" customWidth="1"/>
    <col min="117" max="117" width="10.1640625" style="2" customWidth="1"/>
    <col min="118" max="118" width="3.1640625" style="2" customWidth="1"/>
    <col min="119" max="121" width="12.5" style="2" customWidth="1"/>
    <col min="122" max="122" width="10.1640625" style="2" customWidth="1"/>
    <col min="123" max="123" width="5.5" style="2" customWidth="1"/>
    <col min="124" max="126" width="12.5" style="2" customWidth="1"/>
    <col min="127" max="127" width="10.1640625" style="2" customWidth="1"/>
    <col min="128" max="128" width="5.1640625" style="2" customWidth="1"/>
    <col min="129" max="131" width="12.5" style="2" customWidth="1"/>
    <col min="132" max="132" width="10.1640625" style="2" customWidth="1"/>
    <col min="133" max="133" width="5.5" style="2" customWidth="1"/>
    <col min="134" max="136" width="12.5" style="2" customWidth="1"/>
    <col min="137" max="137" width="10.1640625" style="2" customWidth="1"/>
    <col min="138" max="138" width="3.83203125" style="2" customWidth="1"/>
    <col min="139" max="141" width="12.5" style="2" customWidth="1"/>
    <col min="142" max="142" width="10.1640625" style="2" customWidth="1"/>
    <col min="143" max="143" width="3.5" style="2" customWidth="1"/>
    <col min="144" max="146" width="12.5" style="2" customWidth="1"/>
    <col min="147" max="147" width="10.1640625" style="2" customWidth="1"/>
    <col min="148" max="148" width="4.1640625" style="2" customWidth="1"/>
    <col min="149" max="151" width="12.5" style="2" customWidth="1"/>
    <col min="152" max="152" width="10.1640625" style="2" customWidth="1"/>
    <col min="153" max="153" width="3.83203125" style="2" customWidth="1"/>
    <col min="154" max="156" width="12.5" style="2" customWidth="1"/>
    <col min="157" max="157" width="10.1640625" style="2" customWidth="1"/>
    <col min="158" max="158" width="4.1640625" style="2" customWidth="1"/>
    <col min="159" max="161" width="12.5" style="2" customWidth="1"/>
    <col min="162" max="162" width="10.1640625" style="2" customWidth="1"/>
    <col min="163" max="163" width="4.83203125" style="2" customWidth="1"/>
    <col min="164" max="166" width="12.5" style="2" customWidth="1"/>
    <col min="167" max="167" width="10.1640625" style="2" customWidth="1"/>
    <col min="168" max="168" width="4.5" style="2" customWidth="1"/>
    <col min="169" max="171" width="12.5" style="2" customWidth="1"/>
    <col min="172" max="172" width="10.1640625" style="2" customWidth="1"/>
    <col min="173" max="173" width="5.5" style="2" customWidth="1"/>
    <col min="174" max="176" width="12.5" style="2" customWidth="1"/>
    <col min="177" max="177" width="10.1640625" style="2" customWidth="1"/>
    <col min="178" max="16384" width="11.5" style="2"/>
  </cols>
  <sheetData>
    <row r="1" spans="1:177" ht="41.25" customHeight="1">
      <c r="B1" s="1"/>
      <c r="C1" s="1"/>
      <c r="D1" s="94" t="s">
        <v>10</v>
      </c>
      <c r="E1" s="95"/>
      <c r="F1" s="96"/>
      <c r="G1" s="1"/>
      <c r="H1" s="1"/>
      <c r="I1" s="58" t="s">
        <v>15</v>
      </c>
      <c r="J1" s="59"/>
      <c r="K1" s="60"/>
      <c r="L1" s="1"/>
      <c r="M1" s="1"/>
      <c r="N1" s="58" t="s">
        <v>16</v>
      </c>
      <c r="O1" s="59"/>
      <c r="P1" s="60"/>
      <c r="Q1" s="1"/>
      <c r="R1" s="1"/>
      <c r="S1" s="58" t="s">
        <v>17</v>
      </c>
      <c r="T1" s="59"/>
      <c r="U1" s="60"/>
      <c r="V1" s="1"/>
      <c r="W1" s="1"/>
      <c r="X1" s="58" t="s">
        <v>18</v>
      </c>
      <c r="Y1" s="59"/>
      <c r="Z1" s="60"/>
      <c r="AA1" s="1"/>
      <c r="AB1" s="1"/>
      <c r="AC1" s="58" t="s">
        <v>19</v>
      </c>
      <c r="AD1" s="59"/>
      <c r="AE1" s="60"/>
      <c r="AF1" s="1"/>
      <c r="AH1" s="58" t="s">
        <v>20</v>
      </c>
      <c r="AI1" s="59"/>
      <c r="AJ1" s="60"/>
      <c r="AK1" s="1"/>
      <c r="AL1" s="1"/>
      <c r="AM1" s="58" t="s">
        <v>21</v>
      </c>
      <c r="AN1" s="59"/>
      <c r="AO1" s="60"/>
      <c r="AP1" s="1"/>
      <c r="AQ1" s="1"/>
      <c r="AR1" s="58" t="s">
        <v>22</v>
      </c>
      <c r="AS1" s="59"/>
      <c r="AT1" s="60"/>
      <c r="AU1" s="1"/>
      <c r="AV1" s="1"/>
      <c r="AW1" s="58" t="s">
        <v>23</v>
      </c>
      <c r="AX1" s="59"/>
      <c r="AY1" s="60"/>
      <c r="AZ1" s="1"/>
      <c r="BB1" s="58" t="s">
        <v>24</v>
      </c>
      <c r="BC1" s="59"/>
      <c r="BD1" s="60"/>
      <c r="BE1" s="1"/>
      <c r="BF1" s="1"/>
      <c r="BG1" s="58" t="s">
        <v>25</v>
      </c>
      <c r="BH1" s="59"/>
      <c r="BI1" s="60"/>
      <c r="BJ1" s="1"/>
      <c r="BK1" s="1"/>
      <c r="BL1" s="58" t="s">
        <v>26</v>
      </c>
      <c r="BM1" s="59"/>
      <c r="BN1" s="60"/>
      <c r="BO1" s="1"/>
      <c r="BP1" s="1"/>
      <c r="BQ1" s="58" t="s">
        <v>27</v>
      </c>
      <c r="BR1" s="59"/>
      <c r="BS1" s="60"/>
      <c r="BT1" s="1"/>
      <c r="BV1" s="58" t="s">
        <v>28</v>
      </c>
      <c r="BW1" s="59"/>
      <c r="BX1" s="60"/>
      <c r="BY1" s="1"/>
      <c r="BZ1" s="1"/>
      <c r="CA1" s="58" t="s">
        <v>29</v>
      </c>
      <c r="CB1" s="59"/>
      <c r="CC1" s="60"/>
      <c r="CD1" s="1"/>
      <c r="CE1" s="1"/>
      <c r="CF1" s="58" t="s">
        <v>30</v>
      </c>
      <c r="CG1" s="59"/>
      <c r="CH1" s="60"/>
      <c r="CI1" s="1"/>
      <c r="CJ1" s="1"/>
      <c r="CK1" s="58" t="s">
        <v>31</v>
      </c>
      <c r="CL1" s="59"/>
      <c r="CM1" s="60"/>
      <c r="CN1" s="1"/>
      <c r="CP1" s="58" t="s">
        <v>32</v>
      </c>
      <c r="CQ1" s="59"/>
      <c r="CR1" s="60"/>
      <c r="CS1" s="1"/>
      <c r="CT1" s="1"/>
      <c r="CU1" s="58" t="s">
        <v>33</v>
      </c>
      <c r="CV1" s="59"/>
      <c r="CW1" s="60"/>
      <c r="CX1" s="1"/>
      <c r="CY1" s="1"/>
      <c r="CZ1" s="58" t="s">
        <v>34</v>
      </c>
      <c r="DA1" s="59"/>
      <c r="DB1" s="60"/>
      <c r="DC1" s="1"/>
      <c r="DD1" s="1"/>
      <c r="DE1" s="58" t="s">
        <v>35</v>
      </c>
      <c r="DF1" s="59"/>
      <c r="DG1" s="60"/>
      <c r="DH1" s="1"/>
      <c r="DJ1" s="58" t="s">
        <v>36</v>
      </c>
      <c r="DK1" s="59"/>
      <c r="DL1" s="60"/>
      <c r="DM1" s="1"/>
      <c r="DN1" s="1"/>
      <c r="DO1" s="58" t="s">
        <v>37</v>
      </c>
      <c r="DP1" s="59"/>
      <c r="DQ1" s="60"/>
      <c r="DR1" s="1"/>
      <c r="DS1" s="1"/>
      <c r="DT1" s="58" t="s">
        <v>38</v>
      </c>
      <c r="DU1" s="59"/>
      <c r="DV1" s="60"/>
      <c r="DW1" s="1"/>
      <c r="DX1" s="1"/>
      <c r="DY1" s="58" t="s">
        <v>39</v>
      </c>
      <c r="DZ1" s="59"/>
      <c r="EA1" s="60"/>
      <c r="EB1" s="1"/>
      <c r="ED1" s="58" t="s">
        <v>40</v>
      </c>
      <c r="EE1" s="59"/>
      <c r="EF1" s="60"/>
      <c r="EG1" s="1"/>
      <c r="EH1" s="1"/>
      <c r="EI1" s="58" t="s">
        <v>41</v>
      </c>
      <c r="EJ1" s="59"/>
      <c r="EK1" s="60"/>
      <c r="EL1" s="1"/>
      <c r="EM1" s="1"/>
      <c r="EN1" s="58" t="s">
        <v>42</v>
      </c>
      <c r="EO1" s="59"/>
      <c r="EP1" s="60"/>
      <c r="EQ1" s="1"/>
      <c r="ER1" s="1"/>
      <c r="ES1" s="58" t="s">
        <v>43</v>
      </c>
      <c r="ET1" s="59"/>
      <c r="EU1" s="60"/>
      <c r="EV1" s="1"/>
      <c r="EX1" s="58" t="s">
        <v>44</v>
      </c>
      <c r="EY1" s="59"/>
      <c r="EZ1" s="60"/>
      <c r="FA1" s="1"/>
      <c r="FB1" s="1"/>
      <c r="FC1" s="58" t="s">
        <v>45</v>
      </c>
      <c r="FD1" s="59"/>
      <c r="FE1" s="60"/>
      <c r="FF1" s="1"/>
      <c r="FG1" s="1"/>
      <c r="FH1" s="58" t="s">
        <v>46</v>
      </c>
      <c r="FI1" s="59"/>
      <c r="FJ1" s="60"/>
      <c r="FK1" s="1"/>
      <c r="FL1" s="1"/>
      <c r="FM1" s="58" t="s">
        <v>47</v>
      </c>
      <c r="FN1" s="59"/>
      <c r="FO1" s="60"/>
      <c r="FP1" s="1"/>
      <c r="FR1" s="58" t="s">
        <v>48</v>
      </c>
      <c r="FS1" s="59"/>
      <c r="FT1" s="60"/>
      <c r="FU1" s="1"/>
    </row>
    <row r="2" spans="1:177" ht="24.75" customHeight="1">
      <c r="A2" s="67" t="s">
        <v>127</v>
      </c>
      <c r="B2" s="67"/>
      <c r="C2" s="16" t="s">
        <v>134</v>
      </c>
      <c r="D2" s="97"/>
      <c r="E2" s="98"/>
      <c r="F2" s="99"/>
      <c r="G2" s="1"/>
      <c r="H2" s="1"/>
      <c r="I2" s="58" t="s">
        <v>49</v>
      </c>
      <c r="J2" s="59"/>
      <c r="K2" s="60"/>
      <c r="L2" s="1"/>
      <c r="M2" s="1"/>
      <c r="N2" s="58" t="s">
        <v>50</v>
      </c>
      <c r="O2" s="59"/>
      <c r="P2" s="60"/>
      <c r="Q2" s="1"/>
      <c r="R2" s="1"/>
      <c r="S2" s="58" t="s">
        <v>51</v>
      </c>
      <c r="T2" s="59"/>
      <c r="U2" s="60"/>
      <c r="V2" s="1"/>
      <c r="W2" s="1"/>
      <c r="X2" s="58" t="s">
        <v>52</v>
      </c>
      <c r="Y2" s="59"/>
      <c r="Z2" s="60"/>
      <c r="AA2" s="1"/>
      <c r="AB2" s="1"/>
      <c r="AC2" s="58" t="s">
        <v>53</v>
      </c>
      <c r="AD2" s="59"/>
      <c r="AE2" s="60"/>
      <c r="AF2" s="1"/>
      <c r="AH2" s="58" t="s">
        <v>54</v>
      </c>
      <c r="AI2" s="59"/>
      <c r="AJ2" s="60"/>
      <c r="AK2" s="1"/>
      <c r="AL2" s="1"/>
      <c r="AM2" s="58" t="s">
        <v>55</v>
      </c>
      <c r="AN2" s="59"/>
      <c r="AO2" s="60"/>
      <c r="AP2" s="1"/>
      <c r="AQ2" s="1"/>
      <c r="AR2" s="58" t="s">
        <v>56</v>
      </c>
      <c r="AS2" s="59"/>
      <c r="AT2" s="60"/>
      <c r="AU2" s="1"/>
      <c r="AV2" s="1"/>
      <c r="AW2" s="58" t="s">
        <v>57</v>
      </c>
      <c r="AX2" s="59"/>
      <c r="AY2" s="60"/>
      <c r="AZ2" s="1"/>
      <c r="BB2" s="58" t="s">
        <v>58</v>
      </c>
      <c r="BC2" s="59"/>
      <c r="BD2" s="60"/>
      <c r="BE2" s="1"/>
      <c r="BF2" s="1"/>
      <c r="BG2" s="58" t="s">
        <v>59</v>
      </c>
      <c r="BH2" s="59"/>
      <c r="BI2" s="60"/>
      <c r="BJ2" s="1"/>
      <c r="BK2" s="1"/>
      <c r="BL2" s="58" t="s">
        <v>60</v>
      </c>
      <c r="BM2" s="59"/>
      <c r="BN2" s="60"/>
      <c r="BO2" s="1"/>
      <c r="BP2" s="1"/>
      <c r="BQ2" s="58" t="s">
        <v>61</v>
      </c>
      <c r="BR2" s="59"/>
      <c r="BS2" s="60"/>
      <c r="BT2" s="1"/>
      <c r="BV2" s="58" t="s">
        <v>62</v>
      </c>
      <c r="BW2" s="59"/>
      <c r="BX2" s="60"/>
      <c r="BY2" s="1"/>
      <c r="BZ2" s="1"/>
      <c r="CA2" s="58" t="s">
        <v>63</v>
      </c>
      <c r="CB2" s="59"/>
      <c r="CC2" s="60"/>
      <c r="CD2" s="1"/>
      <c r="CE2" s="1"/>
      <c r="CF2" s="58" t="s">
        <v>64</v>
      </c>
      <c r="CG2" s="59"/>
      <c r="CH2" s="60"/>
      <c r="CI2" s="1"/>
      <c r="CJ2" s="1"/>
      <c r="CK2" s="58" t="s">
        <v>65</v>
      </c>
      <c r="CL2" s="59"/>
      <c r="CM2" s="60"/>
      <c r="CN2" s="1"/>
      <c r="CP2" s="58" t="s">
        <v>66</v>
      </c>
      <c r="CQ2" s="59"/>
      <c r="CR2" s="60"/>
      <c r="CS2" s="1"/>
      <c r="CT2" s="1"/>
      <c r="CU2" s="58" t="s">
        <v>67</v>
      </c>
      <c r="CV2" s="59"/>
      <c r="CW2" s="60"/>
      <c r="CX2" s="1"/>
      <c r="CY2" s="1"/>
      <c r="CZ2" s="58" t="s">
        <v>68</v>
      </c>
      <c r="DA2" s="59"/>
      <c r="DB2" s="60"/>
      <c r="DC2" s="1"/>
      <c r="DD2" s="1"/>
      <c r="DE2" s="58" t="s">
        <v>69</v>
      </c>
      <c r="DF2" s="59"/>
      <c r="DG2" s="60"/>
      <c r="DH2" s="1"/>
      <c r="DJ2" s="58" t="s">
        <v>70</v>
      </c>
      <c r="DK2" s="59"/>
      <c r="DL2" s="60"/>
      <c r="DM2" s="1"/>
      <c r="DN2" s="1"/>
      <c r="DO2" s="58" t="s">
        <v>71</v>
      </c>
      <c r="DP2" s="59"/>
      <c r="DQ2" s="60"/>
      <c r="DR2" s="1"/>
      <c r="DS2" s="1"/>
      <c r="DT2" s="58" t="s">
        <v>72</v>
      </c>
      <c r="DU2" s="59"/>
      <c r="DV2" s="60"/>
      <c r="DW2" s="1"/>
      <c r="DX2" s="1"/>
      <c r="DY2" s="58" t="s">
        <v>73</v>
      </c>
      <c r="DZ2" s="59"/>
      <c r="EA2" s="60"/>
      <c r="EB2" s="1"/>
      <c r="ED2" s="58" t="s">
        <v>74</v>
      </c>
      <c r="EE2" s="59"/>
      <c r="EF2" s="60"/>
      <c r="EG2" s="1"/>
      <c r="EH2" s="1"/>
      <c r="EI2" s="58" t="s">
        <v>75</v>
      </c>
      <c r="EJ2" s="59"/>
      <c r="EK2" s="60"/>
      <c r="EL2" s="1"/>
      <c r="EM2" s="1"/>
      <c r="EN2" s="58" t="s">
        <v>76</v>
      </c>
      <c r="EO2" s="59"/>
      <c r="EP2" s="60"/>
      <c r="EQ2" s="1"/>
      <c r="ER2" s="1"/>
      <c r="ES2" s="58" t="s">
        <v>77</v>
      </c>
      <c r="ET2" s="59"/>
      <c r="EU2" s="60"/>
      <c r="EV2" s="1"/>
      <c r="EX2" s="58" t="s">
        <v>78</v>
      </c>
      <c r="EY2" s="59"/>
      <c r="EZ2" s="60"/>
      <c r="FA2" s="1"/>
      <c r="FB2" s="1"/>
      <c r="FC2" s="58" t="s">
        <v>79</v>
      </c>
      <c r="FD2" s="59"/>
      <c r="FE2" s="60"/>
      <c r="FF2" s="1"/>
      <c r="FG2" s="1"/>
      <c r="FH2" s="58" t="s">
        <v>80</v>
      </c>
      <c r="FI2" s="59"/>
      <c r="FJ2" s="60"/>
      <c r="FK2" s="1"/>
      <c r="FL2" s="1"/>
      <c r="FM2" s="58" t="s">
        <v>81</v>
      </c>
      <c r="FN2" s="59"/>
      <c r="FO2" s="60"/>
      <c r="FP2" s="1"/>
      <c r="FR2" s="58" t="s">
        <v>82</v>
      </c>
      <c r="FS2" s="59"/>
      <c r="FT2" s="60"/>
      <c r="FU2" s="1"/>
    </row>
    <row r="3" spans="1:177" ht="24.75" customHeight="1">
      <c r="A3" s="1"/>
      <c r="B3" s="1"/>
      <c r="C3" s="16" t="s">
        <v>135</v>
      </c>
      <c r="D3" s="97"/>
      <c r="E3" s="98"/>
      <c r="F3" s="99"/>
      <c r="G3" s="1"/>
      <c r="H3" s="1"/>
      <c r="I3" s="58" t="s">
        <v>83</v>
      </c>
      <c r="J3" s="59"/>
      <c r="K3" s="60"/>
      <c r="L3" s="1"/>
      <c r="M3" s="1"/>
      <c r="N3" s="58" t="s">
        <v>84</v>
      </c>
      <c r="O3" s="59"/>
      <c r="P3" s="60"/>
      <c r="Q3" s="1"/>
      <c r="R3" s="1"/>
      <c r="S3" s="58" t="s">
        <v>85</v>
      </c>
      <c r="T3" s="59"/>
      <c r="U3" s="60"/>
      <c r="V3" s="1"/>
      <c r="W3" s="1"/>
      <c r="X3" s="58" t="s">
        <v>85</v>
      </c>
      <c r="Y3" s="59"/>
      <c r="Z3" s="60"/>
      <c r="AA3" s="1"/>
      <c r="AB3" s="1"/>
      <c r="AC3" s="58" t="s">
        <v>86</v>
      </c>
      <c r="AD3" s="59"/>
      <c r="AE3" s="60"/>
      <c r="AF3" s="1"/>
      <c r="AH3" s="58" t="s">
        <v>87</v>
      </c>
      <c r="AI3" s="59"/>
      <c r="AJ3" s="60"/>
      <c r="AK3" s="1"/>
      <c r="AL3" s="1"/>
      <c r="AM3" s="58" t="s">
        <v>83</v>
      </c>
      <c r="AN3" s="59"/>
      <c r="AO3" s="60"/>
      <c r="AP3" s="1"/>
      <c r="AQ3" s="1"/>
      <c r="AR3" s="58" t="s">
        <v>88</v>
      </c>
      <c r="AS3" s="59"/>
      <c r="AT3" s="60"/>
      <c r="AU3" s="1"/>
      <c r="AV3" s="1"/>
      <c r="AW3" s="58" t="s">
        <v>89</v>
      </c>
      <c r="AX3" s="59"/>
      <c r="AY3" s="60"/>
      <c r="AZ3" s="1"/>
      <c r="BB3" s="58" t="s">
        <v>86</v>
      </c>
      <c r="BC3" s="59"/>
      <c r="BD3" s="60"/>
      <c r="BE3" s="1"/>
      <c r="BF3" s="1"/>
      <c r="BG3" s="58" t="s">
        <v>84</v>
      </c>
      <c r="BH3" s="59"/>
      <c r="BI3" s="60"/>
      <c r="BJ3" s="1"/>
      <c r="BK3" s="1"/>
      <c r="BL3" s="58" t="s">
        <v>89</v>
      </c>
      <c r="BM3" s="59"/>
      <c r="BN3" s="60"/>
      <c r="BO3" s="1"/>
      <c r="BP3" s="1"/>
      <c r="BQ3" s="58" t="s">
        <v>90</v>
      </c>
      <c r="BR3" s="59"/>
      <c r="BS3" s="60"/>
      <c r="BT3" s="1"/>
      <c r="BV3" s="58" t="s">
        <v>84</v>
      </c>
      <c r="BW3" s="59"/>
      <c r="BX3" s="60"/>
      <c r="BY3" s="1"/>
      <c r="BZ3" s="1"/>
      <c r="CA3" s="58" t="s">
        <v>89</v>
      </c>
      <c r="CB3" s="59"/>
      <c r="CC3" s="60"/>
      <c r="CD3" s="1"/>
      <c r="CE3" s="1"/>
      <c r="CF3" s="58" t="s">
        <v>84</v>
      </c>
      <c r="CG3" s="59"/>
      <c r="CH3" s="60"/>
      <c r="CI3" s="1"/>
      <c r="CJ3" s="1"/>
      <c r="CK3" s="58" t="s">
        <v>91</v>
      </c>
      <c r="CL3" s="59"/>
      <c r="CM3" s="60"/>
      <c r="CN3" s="1"/>
      <c r="CP3" s="58" t="s">
        <v>90</v>
      </c>
      <c r="CQ3" s="59"/>
      <c r="CR3" s="60"/>
      <c r="CS3" s="1"/>
      <c r="CT3" s="1"/>
      <c r="CU3" s="58" t="s">
        <v>85</v>
      </c>
      <c r="CV3" s="59"/>
      <c r="CW3" s="60"/>
      <c r="CX3" s="1"/>
      <c r="CY3" s="1"/>
      <c r="CZ3" s="58" t="s">
        <v>92</v>
      </c>
      <c r="DA3" s="59"/>
      <c r="DB3" s="60"/>
      <c r="DC3" s="1"/>
      <c r="DD3" s="1"/>
      <c r="DE3" s="58" t="s">
        <v>93</v>
      </c>
      <c r="DF3" s="59"/>
      <c r="DG3" s="60"/>
      <c r="DH3" s="1"/>
      <c r="DJ3" s="58" t="s">
        <v>83</v>
      </c>
      <c r="DK3" s="59"/>
      <c r="DL3" s="60"/>
      <c r="DM3" s="1"/>
      <c r="DN3" s="1"/>
      <c r="DO3" s="58" t="s">
        <v>92</v>
      </c>
      <c r="DP3" s="59"/>
      <c r="DQ3" s="60"/>
      <c r="DR3" s="1"/>
      <c r="DS3" s="1"/>
      <c r="DT3" s="58" t="s">
        <v>94</v>
      </c>
      <c r="DU3" s="59"/>
      <c r="DV3" s="60"/>
      <c r="DW3" s="1"/>
      <c r="DX3" s="1"/>
      <c r="DY3" s="58" t="s">
        <v>84</v>
      </c>
      <c r="DZ3" s="59"/>
      <c r="EA3" s="60"/>
      <c r="EB3" s="1"/>
      <c r="ED3" s="58" t="s">
        <v>86</v>
      </c>
      <c r="EE3" s="59"/>
      <c r="EF3" s="60"/>
      <c r="EG3" s="1"/>
      <c r="EH3" s="1"/>
      <c r="EI3" s="58" t="s">
        <v>95</v>
      </c>
      <c r="EJ3" s="59"/>
      <c r="EK3" s="60"/>
      <c r="EL3" s="1"/>
      <c r="EM3" s="1"/>
      <c r="EN3" s="58" t="s">
        <v>96</v>
      </c>
      <c r="EO3" s="59"/>
      <c r="EP3" s="60"/>
      <c r="EQ3" s="1"/>
      <c r="ER3" s="1"/>
      <c r="ES3" s="58" t="s">
        <v>85</v>
      </c>
      <c r="ET3" s="59"/>
      <c r="EU3" s="60"/>
      <c r="EV3" s="1"/>
      <c r="EX3" s="58" t="s">
        <v>90</v>
      </c>
      <c r="EY3" s="59"/>
      <c r="EZ3" s="60"/>
      <c r="FA3" s="1"/>
      <c r="FB3" s="1"/>
      <c r="FC3" s="58" t="s">
        <v>83</v>
      </c>
      <c r="FD3" s="59"/>
      <c r="FE3" s="60"/>
      <c r="FF3" s="1"/>
      <c r="FG3" s="1"/>
      <c r="FH3" s="58" t="s">
        <v>89</v>
      </c>
      <c r="FI3" s="59"/>
      <c r="FJ3" s="60"/>
      <c r="FK3" s="1"/>
      <c r="FL3" s="1"/>
      <c r="FM3" s="58" t="s">
        <v>91</v>
      </c>
      <c r="FN3" s="59"/>
      <c r="FO3" s="60"/>
      <c r="FP3" s="1"/>
      <c r="FR3" s="58" t="s">
        <v>85</v>
      </c>
      <c r="FS3" s="59"/>
      <c r="FT3" s="60"/>
      <c r="FU3" s="1"/>
    </row>
    <row r="4" spans="1:177" ht="24.75" customHeight="1">
      <c r="A4" s="1"/>
      <c r="B4" s="1"/>
      <c r="C4" s="16" t="s">
        <v>136</v>
      </c>
      <c r="D4" s="100"/>
      <c r="E4" s="101"/>
      <c r="F4" s="102"/>
      <c r="G4" s="1"/>
      <c r="H4" s="1"/>
      <c r="I4" s="58" t="s">
        <v>97</v>
      </c>
      <c r="J4" s="59"/>
      <c r="K4" s="60"/>
      <c r="L4" s="1"/>
      <c r="M4" s="1"/>
      <c r="N4" s="58" t="s">
        <v>98</v>
      </c>
      <c r="O4" s="59"/>
      <c r="P4" s="60"/>
      <c r="Q4" s="1"/>
      <c r="R4" s="1"/>
      <c r="S4" s="58" t="s">
        <v>99</v>
      </c>
      <c r="T4" s="59"/>
      <c r="U4" s="60"/>
      <c r="V4" s="1"/>
      <c r="W4" s="1"/>
      <c r="X4" s="58" t="s">
        <v>99</v>
      </c>
      <c r="Y4" s="59"/>
      <c r="Z4" s="60"/>
      <c r="AA4" s="1"/>
      <c r="AB4" s="1"/>
      <c r="AC4" s="58" t="s">
        <v>100</v>
      </c>
      <c r="AD4" s="59"/>
      <c r="AE4" s="60"/>
      <c r="AF4" s="1"/>
      <c r="AH4" s="58" t="s">
        <v>87</v>
      </c>
      <c r="AI4" s="59"/>
      <c r="AJ4" s="60"/>
      <c r="AK4" s="1"/>
      <c r="AL4" s="1"/>
      <c r="AM4" s="58" t="s">
        <v>101</v>
      </c>
      <c r="AN4" s="59"/>
      <c r="AO4" s="60"/>
      <c r="AP4" s="1"/>
      <c r="AQ4" s="1"/>
      <c r="AR4" s="58" t="s">
        <v>88</v>
      </c>
      <c r="AS4" s="59"/>
      <c r="AT4" s="60"/>
      <c r="AU4" s="1"/>
      <c r="AV4" s="1"/>
      <c r="AW4" s="58" t="s">
        <v>89</v>
      </c>
      <c r="AX4" s="59"/>
      <c r="AY4" s="60"/>
      <c r="AZ4" s="1"/>
      <c r="BB4" s="58" t="s">
        <v>102</v>
      </c>
      <c r="BC4" s="59"/>
      <c r="BD4" s="60"/>
      <c r="BE4" s="1"/>
      <c r="BF4" s="1"/>
      <c r="BG4" s="58" t="s">
        <v>103</v>
      </c>
      <c r="BH4" s="59"/>
      <c r="BI4" s="60"/>
      <c r="BJ4" s="1"/>
      <c r="BK4" s="1"/>
      <c r="BL4" s="58" t="s">
        <v>89</v>
      </c>
      <c r="BM4" s="59"/>
      <c r="BN4" s="60"/>
      <c r="BO4" s="1"/>
      <c r="BP4" s="1"/>
      <c r="BQ4" s="58" t="s">
        <v>104</v>
      </c>
      <c r="BR4" s="59"/>
      <c r="BS4" s="60"/>
      <c r="BT4" s="1"/>
      <c r="BV4" s="58" t="s">
        <v>98</v>
      </c>
      <c r="BW4" s="59"/>
      <c r="BX4" s="60"/>
      <c r="BY4" s="1"/>
      <c r="BZ4" s="1"/>
      <c r="CA4" s="58" t="s">
        <v>89</v>
      </c>
      <c r="CB4" s="59"/>
      <c r="CC4" s="60"/>
      <c r="CD4" s="1"/>
      <c r="CE4" s="1"/>
      <c r="CF4" s="58" t="s">
        <v>98</v>
      </c>
      <c r="CG4" s="59"/>
      <c r="CH4" s="60"/>
      <c r="CI4" s="1"/>
      <c r="CJ4" s="1"/>
      <c r="CK4" s="58" t="s">
        <v>105</v>
      </c>
      <c r="CL4" s="59"/>
      <c r="CM4" s="60"/>
      <c r="CN4" s="1"/>
      <c r="CP4" s="58" t="s">
        <v>106</v>
      </c>
      <c r="CQ4" s="59"/>
      <c r="CR4" s="60"/>
      <c r="CS4" s="1"/>
      <c r="CT4" s="1"/>
      <c r="CU4" s="58" t="s">
        <v>99</v>
      </c>
      <c r="CV4" s="59"/>
      <c r="CW4" s="60"/>
      <c r="CX4" s="1"/>
      <c r="CY4" s="1"/>
      <c r="CZ4" s="58" t="s">
        <v>107</v>
      </c>
      <c r="DA4" s="59"/>
      <c r="DB4" s="60"/>
      <c r="DC4" s="1"/>
      <c r="DD4" s="1"/>
      <c r="DE4" s="58" t="s">
        <v>93</v>
      </c>
      <c r="DF4" s="59"/>
      <c r="DG4" s="60"/>
      <c r="DH4" s="1"/>
      <c r="DJ4" s="58" t="s">
        <v>101</v>
      </c>
      <c r="DK4" s="59"/>
      <c r="DL4" s="60"/>
      <c r="DM4" s="1"/>
      <c r="DN4" s="1"/>
      <c r="DO4" s="58" t="s">
        <v>108</v>
      </c>
      <c r="DP4" s="59"/>
      <c r="DQ4" s="60"/>
      <c r="DR4" s="1"/>
      <c r="DS4" s="1"/>
      <c r="DT4" s="58" t="s">
        <v>94</v>
      </c>
      <c r="DU4" s="59"/>
      <c r="DV4" s="60"/>
      <c r="DW4" s="1"/>
      <c r="DX4" s="1"/>
      <c r="DY4" s="58" t="s">
        <v>98</v>
      </c>
      <c r="DZ4" s="59"/>
      <c r="EA4" s="60"/>
      <c r="EB4" s="1"/>
      <c r="ED4" s="58" t="s">
        <v>109</v>
      </c>
      <c r="EE4" s="59"/>
      <c r="EF4" s="60"/>
      <c r="EG4" s="1"/>
      <c r="EH4" s="1"/>
      <c r="EI4" s="58" t="s">
        <v>110</v>
      </c>
      <c r="EJ4" s="59"/>
      <c r="EK4" s="60"/>
      <c r="EL4" s="1"/>
      <c r="EM4" s="1"/>
      <c r="EN4" s="58" t="s">
        <v>111</v>
      </c>
      <c r="EO4" s="59"/>
      <c r="EP4" s="60"/>
      <c r="EQ4" s="1"/>
      <c r="ER4" s="1"/>
      <c r="ES4" s="58" t="s">
        <v>112</v>
      </c>
      <c r="ET4" s="59"/>
      <c r="EU4" s="60"/>
      <c r="EV4" s="1"/>
      <c r="EX4" s="58" t="s">
        <v>106</v>
      </c>
      <c r="EY4" s="59"/>
      <c r="EZ4" s="60"/>
      <c r="FA4" s="1"/>
      <c r="FB4" s="1"/>
      <c r="FC4" s="58" t="s">
        <v>101</v>
      </c>
      <c r="FD4" s="59"/>
      <c r="FE4" s="60"/>
      <c r="FF4" s="1"/>
      <c r="FG4" s="1"/>
      <c r="FH4" s="58" t="s">
        <v>89</v>
      </c>
      <c r="FI4" s="59"/>
      <c r="FJ4" s="60"/>
      <c r="FK4" s="1"/>
      <c r="FL4" s="1"/>
      <c r="FM4" s="58" t="s">
        <v>113</v>
      </c>
      <c r="FN4" s="59"/>
      <c r="FO4" s="60"/>
      <c r="FP4" s="1"/>
      <c r="FR4" s="58" t="s">
        <v>99</v>
      </c>
      <c r="FS4" s="59"/>
      <c r="FT4" s="60"/>
      <c r="FU4" s="1"/>
    </row>
    <row r="5" spans="1:177" s="4" customFormat="1" ht="63.75" customHeight="1">
      <c r="A5" s="1" t="s">
        <v>11</v>
      </c>
      <c r="B5" s="3" t="s">
        <v>0</v>
      </c>
      <c r="C5" s="3" t="s">
        <v>114</v>
      </c>
      <c r="D5" s="3" t="s">
        <v>1</v>
      </c>
      <c r="E5" s="3" t="s">
        <v>2</v>
      </c>
      <c r="F5" s="3" t="s">
        <v>3</v>
      </c>
      <c r="I5" s="3" t="s">
        <v>1</v>
      </c>
      <c r="J5" s="3" t="s">
        <v>2</v>
      </c>
      <c r="K5" s="3" t="s">
        <v>3</v>
      </c>
      <c r="N5" s="3" t="s">
        <v>1</v>
      </c>
      <c r="O5" s="3" t="s">
        <v>2</v>
      </c>
      <c r="P5" s="3" t="s">
        <v>3</v>
      </c>
      <c r="S5" s="3" t="s">
        <v>1</v>
      </c>
      <c r="T5" s="3" t="s">
        <v>2</v>
      </c>
      <c r="U5" s="3" t="s">
        <v>3</v>
      </c>
      <c r="X5" s="3" t="s">
        <v>1</v>
      </c>
      <c r="Y5" s="3" t="s">
        <v>2</v>
      </c>
      <c r="Z5" s="3" t="s">
        <v>3</v>
      </c>
      <c r="AC5" s="3" t="s">
        <v>1</v>
      </c>
      <c r="AD5" s="3" t="s">
        <v>2</v>
      </c>
      <c r="AE5" s="3" t="s">
        <v>3</v>
      </c>
      <c r="AH5" s="3" t="s">
        <v>1</v>
      </c>
      <c r="AI5" s="3" t="s">
        <v>2</v>
      </c>
      <c r="AJ5" s="3" t="s">
        <v>3</v>
      </c>
      <c r="AM5" s="3" t="s">
        <v>1</v>
      </c>
      <c r="AN5" s="3" t="s">
        <v>2</v>
      </c>
      <c r="AO5" s="3" t="s">
        <v>3</v>
      </c>
      <c r="AR5" s="3" t="s">
        <v>1</v>
      </c>
      <c r="AS5" s="3" t="s">
        <v>2</v>
      </c>
      <c r="AT5" s="3" t="s">
        <v>3</v>
      </c>
      <c r="AW5" s="3" t="s">
        <v>1</v>
      </c>
      <c r="AX5" s="3" t="s">
        <v>2</v>
      </c>
      <c r="AY5" s="3" t="s">
        <v>3</v>
      </c>
      <c r="BB5" s="3" t="s">
        <v>1</v>
      </c>
      <c r="BC5" s="3" t="s">
        <v>2</v>
      </c>
      <c r="BD5" s="3" t="s">
        <v>3</v>
      </c>
      <c r="BG5" s="3" t="s">
        <v>1</v>
      </c>
      <c r="BH5" s="3" t="s">
        <v>2</v>
      </c>
      <c r="BI5" s="3" t="s">
        <v>3</v>
      </c>
      <c r="BL5" s="3" t="s">
        <v>1</v>
      </c>
      <c r="BM5" s="3" t="s">
        <v>2</v>
      </c>
      <c r="BN5" s="3" t="s">
        <v>3</v>
      </c>
      <c r="BQ5" s="3" t="s">
        <v>1</v>
      </c>
      <c r="BR5" s="3" t="s">
        <v>2</v>
      </c>
      <c r="BS5" s="3" t="s">
        <v>3</v>
      </c>
      <c r="BV5" s="3" t="s">
        <v>1</v>
      </c>
      <c r="BW5" s="3" t="s">
        <v>2</v>
      </c>
      <c r="BX5" s="3" t="s">
        <v>3</v>
      </c>
      <c r="CA5" s="3" t="s">
        <v>1</v>
      </c>
      <c r="CB5" s="3" t="s">
        <v>2</v>
      </c>
      <c r="CC5" s="3" t="s">
        <v>3</v>
      </c>
      <c r="CF5" s="3" t="s">
        <v>1</v>
      </c>
      <c r="CG5" s="3" t="s">
        <v>2</v>
      </c>
      <c r="CH5" s="3" t="s">
        <v>3</v>
      </c>
      <c r="CK5" s="3" t="s">
        <v>1</v>
      </c>
      <c r="CL5" s="3" t="s">
        <v>2</v>
      </c>
      <c r="CM5" s="3" t="s">
        <v>3</v>
      </c>
      <c r="CP5" s="3" t="s">
        <v>1</v>
      </c>
      <c r="CQ5" s="3" t="s">
        <v>2</v>
      </c>
      <c r="CR5" s="3" t="s">
        <v>3</v>
      </c>
      <c r="CU5" s="3" t="s">
        <v>1</v>
      </c>
      <c r="CV5" s="3" t="s">
        <v>2</v>
      </c>
      <c r="CW5" s="3" t="s">
        <v>3</v>
      </c>
      <c r="CZ5" s="3" t="s">
        <v>1</v>
      </c>
      <c r="DA5" s="3" t="s">
        <v>2</v>
      </c>
      <c r="DB5" s="3" t="s">
        <v>3</v>
      </c>
      <c r="DE5" s="3" t="s">
        <v>1</v>
      </c>
      <c r="DF5" s="3" t="s">
        <v>2</v>
      </c>
      <c r="DG5" s="3" t="s">
        <v>3</v>
      </c>
      <c r="DJ5" s="3" t="s">
        <v>1</v>
      </c>
      <c r="DK5" s="3" t="s">
        <v>2</v>
      </c>
      <c r="DL5" s="3" t="s">
        <v>3</v>
      </c>
      <c r="DO5" s="3" t="s">
        <v>1</v>
      </c>
      <c r="DP5" s="3" t="s">
        <v>2</v>
      </c>
      <c r="DQ5" s="3" t="s">
        <v>3</v>
      </c>
      <c r="DT5" s="3" t="s">
        <v>1</v>
      </c>
      <c r="DU5" s="3" t="s">
        <v>2</v>
      </c>
      <c r="DV5" s="3" t="s">
        <v>3</v>
      </c>
      <c r="DY5" s="3" t="s">
        <v>1</v>
      </c>
      <c r="DZ5" s="3" t="s">
        <v>2</v>
      </c>
      <c r="EA5" s="3" t="s">
        <v>3</v>
      </c>
      <c r="ED5" s="3" t="s">
        <v>1</v>
      </c>
      <c r="EE5" s="3" t="s">
        <v>2</v>
      </c>
      <c r="EF5" s="3" t="s">
        <v>3</v>
      </c>
      <c r="EI5" s="3" t="s">
        <v>1</v>
      </c>
      <c r="EJ5" s="3" t="s">
        <v>2</v>
      </c>
      <c r="EK5" s="3" t="s">
        <v>3</v>
      </c>
      <c r="EN5" s="3" t="s">
        <v>1</v>
      </c>
      <c r="EO5" s="3" t="s">
        <v>2</v>
      </c>
      <c r="EP5" s="3" t="s">
        <v>3</v>
      </c>
      <c r="ES5" s="3" t="s">
        <v>1</v>
      </c>
      <c r="ET5" s="3" t="s">
        <v>2</v>
      </c>
      <c r="EU5" s="3" t="s">
        <v>3</v>
      </c>
      <c r="EX5" s="3" t="s">
        <v>1</v>
      </c>
      <c r="EY5" s="3" t="s">
        <v>2</v>
      </c>
      <c r="EZ5" s="3" t="s">
        <v>3</v>
      </c>
      <c r="FC5" s="3" t="s">
        <v>1</v>
      </c>
      <c r="FD5" s="3" t="s">
        <v>2</v>
      </c>
      <c r="FE5" s="3" t="s">
        <v>3</v>
      </c>
      <c r="FH5" s="3" t="s">
        <v>1</v>
      </c>
      <c r="FI5" s="3" t="s">
        <v>2</v>
      </c>
      <c r="FJ5" s="3" t="s">
        <v>3</v>
      </c>
      <c r="FM5" s="3" t="s">
        <v>1</v>
      </c>
      <c r="FN5" s="3" t="s">
        <v>2</v>
      </c>
      <c r="FO5" s="3" t="s">
        <v>3</v>
      </c>
      <c r="FR5" s="3" t="s">
        <v>1</v>
      </c>
      <c r="FS5" s="3" t="s">
        <v>2</v>
      </c>
      <c r="FT5" s="3" t="s">
        <v>3</v>
      </c>
    </row>
    <row r="6" spans="1:177">
      <c r="A6" s="61" t="s">
        <v>4</v>
      </c>
      <c r="B6" s="8">
        <v>1</v>
      </c>
      <c r="C6" s="5">
        <v>387</v>
      </c>
      <c r="D6" s="9">
        <f>+I6+N6+S6+X6+AC6+AH6+AM6+AR6+AW6+BB6+BG6+BL6+BQ6+BV6+CA6+CF6+CK6+CP6+CU6+CZ6+DE6+DJ6+DO6+DT6+DY6+ED6+EI6+EN6+ES6+EX6+FC6+FH6+FM6+FR6</f>
        <v>5</v>
      </c>
      <c r="E6" s="9">
        <f>+J6+O6+T6+Y6+AD6+AI6+AN6+AS6+AX6+BC6+BH6+BM6+BR6+BW6+CB6+CG6+CL6+CQ6+CV6+DA6+DF6+DK6+DP6+DU6+DZ6+EE6+EJ6+EO6+ET6+EY6+FD6+FI6+FN6+FS6</f>
        <v>0</v>
      </c>
      <c r="F6" s="9">
        <f>+SUM(D6:E6)</f>
        <v>5</v>
      </c>
      <c r="I6" s="6">
        <v>0</v>
      </c>
      <c r="J6" s="6">
        <v>0</v>
      </c>
      <c r="K6" s="9">
        <f>+SUM(I6:J6)</f>
        <v>0</v>
      </c>
      <c r="N6" s="6"/>
      <c r="O6" s="6"/>
      <c r="P6" s="9">
        <f>+SUM(N6:O6)</f>
        <v>0</v>
      </c>
      <c r="S6" s="6"/>
      <c r="T6" s="6"/>
      <c r="U6" s="9">
        <f>+SUM(S6:T6)</f>
        <v>0</v>
      </c>
      <c r="X6" s="6"/>
      <c r="Y6" s="6"/>
      <c r="Z6" s="9">
        <f>+SUM(X6:Y6)</f>
        <v>0</v>
      </c>
      <c r="AC6" s="6"/>
      <c r="AD6" s="6"/>
      <c r="AE6" s="9">
        <f>+SUM(AC6:AD6)</f>
        <v>0</v>
      </c>
      <c r="AH6" s="6"/>
      <c r="AI6" s="6"/>
      <c r="AJ6" s="9">
        <f>+SUM(AH6:AI6)</f>
        <v>0</v>
      </c>
      <c r="AM6" s="6">
        <v>0</v>
      </c>
      <c r="AN6" s="6">
        <v>0</v>
      </c>
      <c r="AO6" s="9">
        <f>+SUM(AM6:AN6)</f>
        <v>0</v>
      </c>
      <c r="AR6" s="6"/>
      <c r="AS6" s="6"/>
      <c r="AT6" s="9">
        <f>+SUM(AR6:AS6)</f>
        <v>0</v>
      </c>
      <c r="AW6" s="6"/>
      <c r="AX6" s="6"/>
      <c r="AY6" s="9">
        <f>+SUM(AW6:AX6)</f>
        <v>0</v>
      </c>
      <c r="BB6" s="6"/>
      <c r="BC6" s="6"/>
      <c r="BD6" s="9">
        <f>+SUM(BB6:BC6)</f>
        <v>0</v>
      </c>
      <c r="BG6" s="6"/>
      <c r="BH6" s="6"/>
      <c r="BI6" s="9">
        <f>+SUM(BG6:BH6)</f>
        <v>0</v>
      </c>
      <c r="BL6" s="6"/>
      <c r="BM6" s="6"/>
      <c r="BN6" s="9">
        <f>+SUM(BL6:BM6)</f>
        <v>0</v>
      </c>
      <c r="BQ6" s="6"/>
      <c r="BR6" s="6"/>
      <c r="BS6" s="9">
        <f>+SUM(BQ6:BR6)</f>
        <v>0</v>
      </c>
      <c r="BV6" s="6"/>
      <c r="BW6" s="6"/>
      <c r="BX6" s="9">
        <f>+SUM(BV6:BW6)</f>
        <v>0</v>
      </c>
      <c r="CA6" s="6"/>
      <c r="CB6" s="6"/>
      <c r="CC6" s="9">
        <f>+SUM(CA6:CB6)</f>
        <v>0</v>
      </c>
      <c r="CF6" s="6"/>
      <c r="CG6" s="6"/>
      <c r="CH6" s="9">
        <f>+SUM(CF6:CG6)</f>
        <v>0</v>
      </c>
      <c r="CK6" s="6"/>
      <c r="CL6" s="6"/>
      <c r="CM6" s="9">
        <f>+SUM(CK6:CL6)</f>
        <v>0</v>
      </c>
      <c r="CP6" s="6"/>
      <c r="CQ6" s="6"/>
      <c r="CR6" s="9">
        <f>+SUM(CP6:CQ6)</f>
        <v>0</v>
      </c>
      <c r="CU6" s="6"/>
      <c r="CV6" s="6"/>
      <c r="CW6" s="9">
        <f>+SUM(CU6:CV6)</f>
        <v>0</v>
      </c>
      <c r="CZ6" s="6"/>
      <c r="DA6" s="6"/>
      <c r="DB6" s="9">
        <f>+SUM(CZ6:DA6)</f>
        <v>0</v>
      </c>
      <c r="DE6" s="6"/>
      <c r="DF6" s="6"/>
      <c r="DG6" s="9">
        <f>+SUM(DE6:DF6)</f>
        <v>0</v>
      </c>
      <c r="DJ6" s="6"/>
      <c r="DK6" s="6"/>
      <c r="DL6" s="9">
        <f>+SUM(DJ6:DK6)</f>
        <v>0</v>
      </c>
      <c r="DO6" s="6"/>
      <c r="DP6" s="6"/>
      <c r="DQ6" s="9">
        <f>+SUM(DO6:DP6)</f>
        <v>0</v>
      </c>
      <c r="DT6" s="6"/>
      <c r="DU6" s="6"/>
      <c r="DV6" s="9">
        <f>+SUM(DT6:DU6)</f>
        <v>0</v>
      </c>
      <c r="DY6" s="6"/>
      <c r="DZ6" s="6"/>
      <c r="EA6" s="9">
        <f>+SUM(DY6:DZ6)</f>
        <v>0</v>
      </c>
      <c r="ED6" s="6"/>
      <c r="EE6" s="6"/>
      <c r="EF6" s="9">
        <f>+SUM(ED6:EE6)</f>
        <v>0</v>
      </c>
      <c r="EI6" s="6"/>
      <c r="EJ6" s="6"/>
      <c r="EK6" s="9">
        <f>+SUM(EI6:EJ6)</f>
        <v>0</v>
      </c>
      <c r="EN6" s="6">
        <v>5</v>
      </c>
      <c r="EO6" s="6">
        <v>0</v>
      </c>
      <c r="EP6" s="9">
        <f>+SUM(EN6:EO6)</f>
        <v>5</v>
      </c>
      <c r="ES6" s="6"/>
      <c r="ET6" s="6"/>
      <c r="EU6" s="9">
        <f>+SUM(ES6:ET6)</f>
        <v>0</v>
      </c>
      <c r="EX6" s="6"/>
      <c r="EY6" s="6"/>
      <c r="EZ6" s="9">
        <f>+SUM(EX6:EY6)</f>
        <v>0</v>
      </c>
      <c r="FC6" s="6"/>
      <c r="FD6" s="6"/>
      <c r="FE6" s="9">
        <f>+SUM(FC6:FD6)</f>
        <v>0</v>
      </c>
      <c r="FH6" s="6"/>
      <c r="FI6" s="6"/>
      <c r="FJ6" s="9">
        <f>+SUM(FH6:FI6)</f>
        <v>0</v>
      </c>
      <c r="FM6" s="6"/>
      <c r="FN6" s="6"/>
      <c r="FO6" s="9">
        <f>+SUM(FM6:FN6)</f>
        <v>0</v>
      </c>
      <c r="FR6" s="6"/>
      <c r="FS6" s="6"/>
      <c r="FT6" s="9">
        <f>+SUM(FR6:FS6)</f>
        <v>0</v>
      </c>
    </row>
    <row r="7" spans="1:177">
      <c r="A7" s="62"/>
      <c r="B7" s="8">
        <v>2</v>
      </c>
      <c r="C7" s="5">
        <v>415</v>
      </c>
      <c r="D7" s="9">
        <f t="shared" ref="D7:E21" si="0">+I7+N7+S7+X7+AC7+AH7+AM7+AR7+AW7+BB7+BG7+BL7+BQ7+BV7+CA7+CF7+CK7+CP7+CU7+CZ7+DE7+DJ7+DO7+DT7+DY7+ED7+EI7+EN7+ES7+EX7+FC7+FH7+FM7+FR7</f>
        <v>0</v>
      </c>
      <c r="E7" s="9">
        <f t="shared" si="0"/>
        <v>0</v>
      </c>
      <c r="F7" s="9">
        <f t="shared" ref="F7:F21" si="1">+SUM(D7:E7)</f>
        <v>0</v>
      </c>
      <c r="I7" s="6">
        <v>0</v>
      </c>
      <c r="J7" s="6">
        <v>0</v>
      </c>
      <c r="K7" s="9">
        <f t="shared" ref="K7:K21" si="2">+SUM(I7:J7)</f>
        <v>0</v>
      </c>
      <c r="N7" s="6"/>
      <c r="O7" s="6"/>
      <c r="P7" s="9">
        <f t="shared" ref="P7:P21" si="3">+SUM(N7:O7)</f>
        <v>0</v>
      </c>
      <c r="S7" s="6"/>
      <c r="T7" s="6"/>
      <c r="U7" s="9">
        <f t="shared" ref="U7:U21" si="4">+SUM(S7:T7)</f>
        <v>0</v>
      </c>
      <c r="X7" s="6"/>
      <c r="Y7" s="6"/>
      <c r="Z7" s="9">
        <f t="shared" ref="Z7:Z21" si="5">+SUM(X7:Y7)</f>
        <v>0</v>
      </c>
      <c r="AC7" s="6"/>
      <c r="AD7" s="6"/>
      <c r="AE7" s="9">
        <f t="shared" ref="AE7:AE21" si="6">+SUM(AC7:AD7)</f>
        <v>0</v>
      </c>
      <c r="AH7" s="6"/>
      <c r="AI7" s="6"/>
      <c r="AJ7" s="9">
        <f t="shared" ref="AJ7:AJ21" si="7">+SUM(AH7:AI7)</f>
        <v>0</v>
      </c>
      <c r="AM7" s="6">
        <v>0</v>
      </c>
      <c r="AN7" s="6">
        <v>0</v>
      </c>
      <c r="AO7" s="9">
        <f t="shared" ref="AO7:AO21" si="8">+SUM(AM7:AN7)</f>
        <v>0</v>
      </c>
      <c r="AR7" s="6"/>
      <c r="AS7" s="6"/>
      <c r="AT7" s="9">
        <f t="shared" ref="AT7:AT21" si="9">+SUM(AR7:AS7)</f>
        <v>0</v>
      </c>
      <c r="AW7" s="6"/>
      <c r="AX7" s="6"/>
      <c r="AY7" s="9">
        <f t="shared" ref="AY7:AY21" si="10">+SUM(AW7:AX7)</f>
        <v>0</v>
      </c>
      <c r="BB7" s="6"/>
      <c r="BC7" s="6"/>
      <c r="BD7" s="9">
        <f t="shared" ref="BD7:BD21" si="11">+SUM(BB7:BC7)</f>
        <v>0</v>
      </c>
      <c r="BG7" s="6"/>
      <c r="BH7" s="6"/>
      <c r="BI7" s="9">
        <f t="shared" ref="BI7:BI21" si="12">+SUM(BG7:BH7)</f>
        <v>0</v>
      </c>
      <c r="BL7" s="6"/>
      <c r="BM7" s="6"/>
      <c r="BN7" s="9">
        <f t="shared" ref="BN7:BN21" si="13">+SUM(BL7:BM7)</f>
        <v>0</v>
      </c>
      <c r="BQ7" s="6"/>
      <c r="BR7" s="6"/>
      <c r="BS7" s="9">
        <f t="shared" ref="BS7:BS21" si="14">+SUM(BQ7:BR7)</f>
        <v>0</v>
      </c>
      <c r="BV7" s="6"/>
      <c r="BW7" s="6"/>
      <c r="BX7" s="9">
        <f t="shared" ref="BX7:BX21" si="15">+SUM(BV7:BW7)</f>
        <v>0</v>
      </c>
      <c r="CA7" s="6"/>
      <c r="CB7" s="6"/>
      <c r="CC7" s="9">
        <f t="shared" ref="CC7:CC21" si="16">+SUM(CA7:CB7)</f>
        <v>0</v>
      </c>
      <c r="CF7" s="6"/>
      <c r="CG7" s="6"/>
      <c r="CH7" s="9">
        <f t="shared" ref="CH7:CH21" si="17">+SUM(CF7:CG7)</f>
        <v>0</v>
      </c>
      <c r="CK7" s="6"/>
      <c r="CL7" s="6"/>
      <c r="CM7" s="9">
        <f t="shared" ref="CM7:CM21" si="18">+SUM(CK7:CL7)</f>
        <v>0</v>
      </c>
      <c r="CP7" s="6"/>
      <c r="CQ7" s="6"/>
      <c r="CR7" s="9">
        <f t="shared" ref="CR7:CR21" si="19">+SUM(CP7:CQ7)</f>
        <v>0</v>
      </c>
      <c r="CU7" s="6"/>
      <c r="CV7" s="6"/>
      <c r="CW7" s="9">
        <f t="shared" ref="CW7:CW21" si="20">+SUM(CU7:CV7)</f>
        <v>0</v>
      </c>
      <c r="CZ7" s="6"/>
      <c r="DA7" s="6"/>
      <c r="DB7" s="9">
        <f t="shared" ref="DB7:DB21" si="21">+SUM(CZ7:DA7)</f>
        <v>0</v>
      </c>
      <c r="DE7" s="6"/>
      <c r="DF7" s="6"/>
      <c r="DG7" s="9">
        <f t="shared" ref="DG7:DG21" si="22">+SUM(DE7:DF7)</f>
        <v>0</v>
      </c>
      <c r="DJ7" s="6"/>
      <c r="DK7" s="6"/>
      <c r="DL7" s="9">
        <f t="shared" ref="DL7:DL21" si="23">+SUM(DJ7:DK7)</f>
        <v>0</v>
      </c>
      <c r="DO7" s="6"/>
      <c r="DP7" s="6"/>
      <c r="DQ7" s="9">
        <f t="shared" ref="DQ7:DQ21" si="24">+SUM(DO7:DP7)</f>
        <v>0</v>
      </c>
      <c r="DT7" s="6"/>
      <c r="DU7" s="6"/>
      <c r="DV7" s="9">
        <f t="shared" ref="DV7:DV21" si="25">+SUM(DT7:DU7)</f>
        <v>0</v>
      </c>
      <c r="DY7" s="6"/>
      <c r="DZ7" s="6"/>
      <c r="EA7" s="9">
        <f t="shared" ref="EA7:EA21" si="26">+SUM(DY7:DZ7)</f>
        <v>0</v>
      </c>
      <c r="ED7" s="6"/>
      <c r="EE7" s="6"/>
      <c r="EF7" s="9">
        <f t="shared" ref="EF7:EF21" si="27">+SUM(ED7:EE7)</f>
        <v>0</v>
      </c>
      <c r="EI7" s="6"/>
      <c r="EJ7" s="6"/>
      <c r="EK7" s="9">
        <f t="shared" ref="EK7:EK21" si="28">+SUM(EI7:EJ7)</f>
        <v>0</v>
      </c>
      <c r="EN7" s="6">
        <v>0</v>
      </c>
      <c r="EO7" s="6">
        <v>0</v>
      </c>
      <c r="EP7" s="9">
        <f t="shared" ref="EP7:EP21" si="29">+SUM(EN7:EO7)</f>
        <v>0</v>
      </c>
      <c r="ES7" s="6"/>
      <c r="ET7" s="6"/>
      <c r="EU7" s="9">
        <f t="shared" ref="EU7:EU21" si="30">+SUM(ES7:ET7)</f>
        <v>0</v>
      </c>
      <c r="EX7" s="6"/>
      <c r="EY7" s="6"/>
      <c r="EZ7" s="9">
        <f t="shared" ref="EZ7:EZ21" si="31">+SUM(EX7:EY7)</f>
        <v>0</v>
      </c>
      <c r="FC7" s="6"/>
      <c r="FD7" s="6"/>
      <c r="FE7" s="9">
        <f t="shared" ref="FE7:FE21" si="32">+SUM(FC7:FD7)</f>
        <v>0</v>
      </c>
      <c r="FH7" s="6"/>
      <c r="FI7" s="6"/>
      <c r="FJ7" s="9">
        <f t="shared" ref="FJ7:FJ21" si="33">+SUM(FH7:FI7)</f>
        <v>0</v>
      </c>
      <c r="FM7" s="6"/>
      <c r="FN7" s="6"/>
      <c r="FO7" s="9">
        <f t="shared" ref="FO7:FO21" si="34">+SUM(FM7:FN7)</f>
        <v>0</v>
      </c>
      <c r="FR7" s="6"/>
      <c r="FS7" s="6"/>
      <c r="FT7" s="9">
        <f t="shared" ref="FT7:FT21" si="35">+SUM(FR7:FS7)</f>
        <v>0</v>
      </c>
    </row>
    <row r="8" spans="1:177">
      <c r="A8" s="62"/>
      <c r="B8" s="8">
        <v>3</v>
      </c>
      <c r="C8" s="5">
        <v>437</v>
      </c>
      <c r="D8" s="9">
        <f t="shared" si="0"/>
        <v>12</v>
      </c>
      <c r="E8" s="9">
        <f t="shared" si="0"/>
        <v>3</v>
      </c>
      <c r="F8" s="9">
        <f t="shared" si="1"/>
        <v>15</v>
      </c>
      <c r="I8" s="6">
        <v>3.5</v>
      </c>
      <c r="J8" s="6">
        <v>1</v>
      </c>
      <c r="K8" s="9">
        <f t="shared" si="2"/>
        <v>4.5</v>
      </c>
      <c r="N8" s="6"/>
      <c r="O8" s="6"/>
      <c r="P8" s="9">
        <f t="shared" si="3"/>
        <v>0</v>
      </c>
      <c r="S8" s="6"/>
      <c r="T8" s="6"/>
      <c r="U8" s="9">
        <f t="shared" si="4"/>
        <v>0</v>
      </c>
      <c r="X8" s="6"/>
      <c r="Y8" s="6"/>
      <c r="Z8" s="9">
        <f t="shared" si="5"/>
        <v>0</v>
      </c>
      <c r="AC8" s="6"/>
      <c r="AD8" s="6"/>
      <c r="AE8" s="9">
        <f t="shared" si="6"/>
        <v>0</v>
      </c>
      <c r="AH8" s="6"/>
      <c r="AI8" s="6"/>
      <c r="AJ8" s="9">
        <f t="shared" si="7"/>
        <v>0</v>
      </c>
      <c r="AM8" s="6">
        <v>2.5</v>
      </c>
      <c r="AN8" s="6">
        <v>0</v>
      </c>
      <c r="AO8" s="9">
        <f t="shared" si="8"/>
        <v>2.5</v>
      </c>
      <c r="AR8" s="6"/>
      <c r="AS8" s="6"/>
      <c r="AT8" s="9">
        <f t="shared" si="9"/>
        <v>0</v>
      </c>
      <c r="AW8" s="6"/>
      <c r="AX8" s="6"/>
      <c r="AY8" s="9">
        <f t="shared" si="10"/>
        <v>0</v>
      </c>
      <c r="BB8" s="6"/>
      <c r="BC8" s="6"/>
      <c r="BD8" s="9">
        <f t="shared" si="11"/>
        <v>0</v>
      </c>
      <c r="BG8" s="6"/>
      <c r="BH8" s="6"/>
      <c r="BI8" s="9">
        <f t="shared" si="12"/>
        <v>0</v>
      </c>
      <c r="BL8" s="6"/>
      <c r="BM8" s="6"/>
      <c r="BN8" s="9">
        <f t="shared" si="13"/>
        <v>0</v>
      </c>
      <c r="BQ8" s="6"/>
      <c r="BR8" s="6"/>
      <c r="BS8" s="9">
        <f t="shared" si="14"/>
        <v>0</v>
      </c>
      <c r="BV8" s="6"/>
      <c r="BW8" s="6"/>
      <c r="BX8" s="9">
        <f t="shared" si="15"/>
        <v>0</v>
      </c>
      <c r="CA8" s="6"/>
      <c r="CB8" s="6"/>
      <c r="CC8" s="9">
        <f t="shared" si="16"/>
        <v>0</v>
      </c>
      <c r="CF8" s="6"/>
      <c r="CG8" s="6"/>
      <c r="CH8" s="9">
        <f t="shared" si="17"/>
        <v>0</v>
      </c>
      <c r="CK8" s="6"/>
      <c r="CL8" s="6"/>
      <c r="CM8" s="9">
        <f t="shared" si="18"/>
        <v>0</v>
      </c>
      <c r="CP8" s="6"/>
      <c r="CQ8" s="6"/>
      <c r="CR8" s="9">
        <f t="shared" si="19"/>
        <v>0</v>
      </c>
      <c r="CU8" s="6"/>
      <c r="CV8" s="6"/>
      <c r="CW8" s="9">
        <f t="shared" si="20"/>
        <v>0</v>
      </c>
      <c r="CZ8" s="6"/>
      <c r="DA8" s="6"/>
      <c r="DB8" s="9">
        <f t="shared" si="21"/>
        <v>0</v>
      </c>
      <c r="DE8" s="6"/>
      <c r="DF8" s="6"/>
      <c r="DG8" s="9">
        <f t="shared" si="22"/>
        <v>0</v>
      </c>
      <c r="DJ8" s="6"/>
      <c r="DK8" s="6"/>
      <c r="DL8" s="9">
        <f t="shared" si="23"/>
        <v>0</v>
      </c>
      <c r="DO8" s="6"/>
      <c r="DP8" s="6"/>
      <c r="DQ8" s="9">
        <f t="shared" si="24"/>
        <v>0</v>
      </c>
      <c r="DT8" s="6"/>
      <c r="DU8" s="6"/>
      <c r="DV8" s="9">
        <f t="shared" si="25"/>
        <v>0</v>
      </c>
      <c r="DY8" s="6"/>
      <c r="DZ8" s="6"/>
      <c r="EA8" s="9">
        <f t="shared" si="26"/>
        <v>0</v>
      </c>
      <c r="ED8" s="6"/>
      <c r="EE8" s="6"/>
      <c r="EF8" s="9">
        <f t="shared" si="27"/>
        <v>0</v>
      </c>
      <c r="EI8" s="6"/>
      <c r="EJ8" s="6"/>
      <c r="EK8" s="9">
        <f t="shared" si="28"/>
        <v>0</v>
      </c>
      <c r="EN8" s="6">
        <v>6</v>
      </c>
      <c r="EO8" s="6">
        <v>2</v>
      </c>
      <c r="EP8" s="9">
        <f t="shared" si="29"/>
        <v>8</v>
      </c>
      <c r="ES8" s="6"/>
      <c r="ET8" s="6"/>
      <c r="EU8" s="9">
        <f t="shared" si="30"/>
        <v>0</v>
      </c>
      <c r="EX8" s="6"/>
      <c r="EY8" s="6"/>
      <c r="EZ8" s="9">
        <f t="shared" si="31"/>
        <v>0</v>
      </c>
      <c r="FC8" s="6"/>
      <c r="FD8" s="6"/>
      <c r="FE8" s="9">
        <f t="shared" si="32"/>
        <v>0</v>
      </c>
      <c r="FH8" s="6"/>
      <c r="FI8" s="6"/>
      <c r="FJ8" s="9">
        <f t="shared" si="33"/>
        <v>0</v>
      </c>
      <c r="FM8" s="6"/>
      <c r="FN8" s="6"/>
      <c r="FO8" s="9">
        <f t="shared" si="34"/>
        <v>0</v>
      </c>
      <c r="FR8" s="6"/>
      <c r="FS8" s="6"/>
      <c r="FT8" s="9">
        <f t="shared" si="35"/>
        <v>0</v>
      </c>
    </row>
    <row r="9" spans="1:177">
      <c r="A9" s="62"/>
      <c r="B9" s="8">
        <v>4</v>
      </c>
      <c r="C9" s="5">
        <v>464</v>
      </c>
      <c r="D9" s="9">
        <f t="shared" si="0"/>
        <v>29</v>
      </c>
      <c r="E9" s="9">
        <f t="shared" si="0"/>
        <v>3</v>
      </c>
      <c r="F9" s="9">
        <f t="shared" si="1"/>
        <v>32</v>
      </c>
      <c r="I9" s="6">
        <v>7</v>
      </c>
      <c r="J9" s="6">
        <v>2</v>
      </c>
      <c r="K9" s="9">
        <f t="shared" si="2"/>
        <v>9</v>
      </c>
      <c r="N9" s="6"/>
      <c r="O9" s="6"/>
      <c r="P9" s="9">
        <f t="shared" si="3"/>
        <v>0</v>
      </c>
      <c r="S9" s="6"/>
      <c r="T9" s="6"/>
      <c r="U9" s="9">
        <f t="shared" si="4"/>
        <v>0</v>
      </c>
      <c r="X9" s="6"/>
      <c r="Y9" s="6"/>
      <c r="Z9" s="9">
        <f t="shared" si="5"/>
        <v>0</v>
      </c>
      <c r="AC9" s="6"/>
      <c r="AD9" s="6"/>
      <c r="AE9" s="9">
        <f t="shared" si="6"/>
        <v>0</v>
      </c>
      <c r="AH9" s="6"/>
      <c r="AI9" s="6"/>
      <c r="AJ9" s="9">
        <f t="shared" si="7"/>
        <v>0</v>
      </c>
      <c r="AM9" s="6">
        <v>6</v>
      </c>
      <c r="AN9" s="6">
        <v>0</v>
      </c>
      <c r="AO9" s="9">
        <f t="shared" si="8"/>
        <v>6</v>
      </c>
      <c r="AR9" s="6"/>
      <c r="AS9" s="6"/>
      <c r="AT9" s="9">
        <f t="shared" si="9"/>
        <v>0</v>
      </c>
      <c r="AW9" s="6"/>
      <c r="AX9" s="6"/>
      <c r="AY9" s="9">
        <f t="shared" si="10"/>
        <v>0</v>
      </c>
      <c r="BB9" s="6"/>
      <c r="BC9" s="6"/>
      <c r="BD9" s="9">
        <f t="shared" si="11"/>
        <v>0</v>
      </c>
      <c r="BG9" s="6"/>
      <c r="BH9" s="6"/>
      <c r="BI9" s="9">
        <f t="shared" si="12"/>
        <v>0</v>
      </c>
      <c r="BL9" s="6"/>
      <c r="BM9" s="6"/>
      <c r="BN9" s="9">
        <f t="shared" si="13"/>
        <v>0</v>
      </c>
      <c r="BQ9" s="6"/>
      <c r="BR9" s="6"/>
      <c r="BS9" s="9">
        <f t="shared" si="14"/>
        <v>0</v>
      </c>
      <c r="BV9" s="6"/>
      <c r="BW9" s="6"/>
      <c r="BX9" s="9">
        <f t="shared" si="15"/>
        <v>0</v>
      </c>
      <c r="CA9" s="6"/>
      <c r="CB9" s="6"/>
      <c r="CC9" s="9">
        <f t="shared" si="16"/>
        <v>0</v>
      </c>
      <c r="CF9" s="6"/>
      <c r="CG9" s="6"/>
      <c r="CH9" s="9">
        <f t="shared" si="17"/>
        <v>0</v>
      </c>
      <c r="CK9" s="6"/>
      <c r="CL9" s="6"/>
      <c r="CM9" s="9">
        <f t="shared" si="18"/>
        <v>0</v>
      </c>
      <c r="CP9" s="6"/>
      <c r="CQ9" s="6"/>
      <c r="CR9" s="9">
        <f t="shared" si="19"/>
        <v>0</v>
      </c>
      <c r="CU9" s="6"/>
      <c r="CV9" s="6"/>
      <c r="CW9" s="9">
        <f t="shared" si="20"/>
        <v>0</v>
      </c>
      <c r="CZ9" s="6"/>
      <c r="DA9" s="6"/>
      <c r="DB9" s="9">
        <f t="shared" si="21"/>
        <v>0</v>
      </c>
      <c r="DE9" s="6"/>
      <c r="DF9" s="6"/>
      <c r="DG9" s="9">
        <f t="shared" si="22"/>
        <v>0</v>
      </c>
      <c r="DJ9" s="6"/>
      <c r="DK9" s="6"/>
      <c r="DL9" s="9">
        <f t="shared" si="23"/>
        <v>0</v>
      </c>
      <c r="DO9" s="6"/>
      <c r="DP9" s="6"/>
      <c r="DQ9" s="9">
        <f t="shared" si="24"/>
        <v>0</v>
      </c>
      <c r="DT9" s="6"/>
      <c r="DU9" s="6"/>
      <c r="DV9" s="9">
        <f t="shared" si="25"/>
        <v>0</v>
      </c>
      <c r="DY9" s="6"/>
      <c r="DZ9" s="6"/>
      <c r="EA9" s="9">
        <f t="shared" si="26"/>
        <v>0</v>
      </c>
      <c r="ED9" s="6"/>
      <c r="EE9" s="6"/>
      <c r="EF9" s="9">
        <f t="shared" si="27"/>
        <v>0</v>
      </c>
      <c r="EI9" s="6"/>
      <c r="EJ9" s="6"/>
      <c r="EK9" s="9">
        <f t="shared" si="28"/>
        <v>0</v>
      </c>
      <c r="EN9" s="6">
        <v>16</v>
      </c>
      <c r="EO9" s="6">
        <v>1</v>
      </c>
      <c r="EP9" s="9">
        <f t="shared" si="29"/>
        <v>17</v>
      </c>
      <c r="ES9" s="6"/>
      <c r="ET9" s="6"/>
      <c r="EU9" s="9">
        <f t="shared" si="30"/>
        <v>0</v>
      </c>
      <c r="EX9" s="6"/>
      <c r="EY9" s="6"/>
      <c r="EZ9" s="9">
        <f t="shared" si="31"/>
        <v>0</v>
      </c>
      <c r="FC9" s="6"/>
      <c r="FD9" s="6"/>
      <c r="FE9" s="9">
        <f t="shared" si="32"/>
        <v>0</v>
      </c>
      <c r="FH9" s="6"/>
      <c r="FI9" s="6"/>
      <c r="FJ9" s="9">
        <f t="shared" si="33"/>
        <v>0</v>
      </c>
      <c r="FM9" s="6"/>
      <c r="FN9" s="6"/>
      <c r="FO9" s="9">
        <f t="shared" si="34"/>
        <v>0</v>
      </c>
      <c r="FR9" s="6"/>
      <c r="FS9" s="6"/>
      <c r="FT9" s="9">
        <f t="shared" si="35"/>
        <v>0</v>
      </c>
    </row>
    <row r="10" spans="1:177">
      <c r="A10" s="62"/>
      <c r="B10" s="8">
        <v>5</v>
      </c>
      <c r="C10" s="5">
        <v>500</v>
      </c>
      <c r="D10" s="9">
        <f t="shared" si="0"/>
        <v>10</v>
      </c>
      <c r="E10" s="9">
        <f t="shared" si="0"/>
        <v>6</v>
      </c>
      <c r="F10" s="9">
        <f t="shared" si="1"/>
        <v>16</v>
      </c>
      <c r="I10" s="6">
        <v>2</v>
      </c>
      <c r="J10" s="6">
        <v>0</v>
      </c>
      <c r="K10" s="9">
        <f t="shared" si="2"/>
        <v>2</v>
      </c>
      <c r="N10" s="6"/>
      <c r="O10" s="6"/>
      <c r="P10" s="9">
        <f t="shared" si="3"/>
        <v>0</v>
      </c>
      <c r="S10" s="6"/>
      <c r="T10" s="6"/>
      <c r="U10" s="9">
        <f t="shared" si="4"/>
        <v>0</v>
      </c>
      <c r="X10" s="6"/>
      <c r="Y10" s="6"/>
      <c r="Z10" s="9">
        <f t="shared" si="5"/>
        <v>0</v>
      </c>
      <c r="AC10" s="6"/>
      <c r="AD10" s="6"/>
      <c r="AE10" s="9">
        <f t="shared" si="6"/>
        <v>0</v>
      </c>
      <c r="AH10" s="6"/>
      <c r="AI10" s="6"/>
      <c r="AJ10" s="9">
        <f t="shared" si="7"/>
        <v>0</v>
      </c>
      <c r="AM10" s="6">
        <v>2</v>
      </c>
      <c r="AN10" s="6">
        <v>1</v>
      </c>
      <c r="AO10" s="9">
        <f t="shared" si="8"/>
        <v>3</v>
      </c>
      <c r="AR10" s="6"/>
      <c r="AS10" s="6"/>
      <c r="AT10" s="9">
        <f t="shared" si="9"/>
        <v>0</v>
      </c>
      <c r="AW10" s="6"/>
      <c r="AX10" s="6"/>
      <c r="AY10" s="9">
        <f t="shared" si="10"/>
        <v>0</v>
      </c>
      <c r="BB10" s="6"/>
      <c r="BC10" s="6"/>
      <c r="BD10" s="9">
        <f t="shared" si="11"/>
        <v>0</v>
      </c>
      <c r="BG10" s="6"/>
      <c r="BH10" s="6"/>
      <c r="BI10" s="9">
        <f t="shared" si="12"/>
        <v>0</v>
      </c>
      <c r="BL10" s="6"/>
      <c r="BM10" s="6"/>
      <c r="BN10" s="9">
        <f t="shared" si="13"/>
        <v>0</v>
      </c>
      <c r="BQ10" s="6"/>
      <c r="BR10" s="6"/>
      <c r="BS10" s="9">
        <f t="shared" si="14"/>
        <v>0</v>
      </c>
      <c r="BV10" s="6"/>
      <c r="BW10" s="6"/>
      <c r="BX10" s="9">
        <f t="shared" si="15"/>
        <v>0</v>
      </c>
      <c r="CA10" s="6"/>
      <c r="CB10" s="6"/>
      <c r="CC10" s="9">
        <f t="shared" si="16"/>
        <v>0</v>
      </c>
      <c r="CF10" s="6"/>
      <c r="CG10" s="6"/>
      <c r="CH10" s="9">
        <f t="shared" si="17"/>
        <v>0</v>
      </c>
      <c r="CK10" s="6"/>
      <c r="CL10" s="6"/>
      <c r="CM10" s="9">
        <f t="shared" si="18"/>
        <v>0</v>
      </c>
      <c r="CP10" s="6"/>
      <c r="CQ10" s="6"/>
      <c r="CR10" s="9">
        <f t="shared" si="19"/>
        <v>0</v>
      </c>
      <c r="CU10" s="6"/>
      <c r="CV10" s="6"/>
      <c r="CW10" s="9">
        <f t="shared" si="20"/>
        <v>0</v>
      </c>
      <c r="CZ10" s="6"/>
      <c r="DA10" s="6"/>
      <c r="DB10" s="9">
        <f t="shared" si="21"/>
        <v>0</v>
      </c>
      <c r="DE10" s="6"/>
      <c r="DF10" s="6"/>
      <c r="DG10" s="9">
        <f t="shared" si="22"/>
        <v>0</v>
      </c>
      <c r="DJ10" s="6"/>
      <c r="DK10" s="6"/>
      <c r="DL10" s="9">
        <f t="shared" si="23"/>
        <v>0</v>
      </c>
      <c r="DO10" s="6"/>
      <c r="DP10" s="6"/>
      <c r="DQ10" s="9">
        <f t="shared" si="24"/>
        <v>0</v>
      </c>
      <c r="DT10" s="6"/>
      <c r="DU10" s="6"/>
      <c r="DV10" s="9">
        <f t="shared" si="25"/>
        <v>0</v>
      </c>
      <c r="DY10" s="6"/>
      <c r="DZ10" s="6"/>
      <c r="EA10" s="9">
        <f t="shared" si="26"/>
        <v>0</v>
      </c>
      <c r="ED10" s="6"/>
      <c r="EE10" s="6"/>
      <c r="EF10" s="9">
        <f t="shared" si="27"/>
        <v>0</v>
      </c>
      <c r="EI10" s="6"/>
      <c r="EJ10" s="6"/>
      <c r="EK10" s="9">
        <f t="shared" si="28"/>
        <v>0</v>
      </c>
      <c r="EN10" s="6">
        <v>6</v>
      </c>
      <c r="EO10" s="6">
        <v>5</v>
      </c>
      <c r="EP10" s="9">
        <f t="shared" si="29"/>
        <v>11</v>
      </c>
      <c r="ES10" s="6"/>
      <c r="ET10" s="6"/>
      <c r="EU10" s="9">
        <f t="shared" si="30"/>
        <v>0</v>
      </c>
      <c r="EX10" s="6"/>
      <c r="EY10" s="6"/>
      <c r="EZ10" s="9">
        <f t="shared" si="31"/>
        <v>0</v>
      </c>
      <c r="FC10" s="6"/>
      <c r="FD10" s="6"/>
      <c r="FE10" s="9">
        <f t="shared" si="32"/>
        <v>0</v>
      </c>
      <c r="FH10" s="6"/>
      <c r="FI10" s="6"/>
      <c r="FJ10" s="9">
        <f t="shared" si="33"/>
        <v>0</v>
      </c>
      <c r="FM10" s="6"/>
      <c r="FN10" s="6"/>
      <c r="FO10" s="9">
        <f t="shared" si="34"/>
        <v>0</v>
      </c>
      <c r="FR10" s="6"/>
      <c r="FS10" s="6"/>
      <c r="FT10" s="9">
        <f t="shared" si="35"/>
        <v>0</v>
      </c>
    </row>
    <row r="11" spans="1:177">
      <c r="A11" s="62"/>
      <c r="B11" s="8">
        <v>6</v>
      </c>
      <c r="C11" s="5">
        <v>542</v>
      </c>
      <c r="D11" s="9">
        <f t="shared" si="0"/>
        <v>11.6</v>
      </c>
      <c r="E11" s="9">
        <f t="shared" si="0"/>
        <v>2</v>
      </c>
      <c r="F11" s="9">
        <f t="shared" si="1"/>
        <v>13.6</v>
      </c>
      <c r="I11" s="6">
        <v>1</v>
      </c>
      <c r="J11" s="6">
        <v>0</v>
      </c>
      <c r="K11" s="9">
        <f t="shared" si="2"/>
        <v>1</v>
      </c>
      <c r="N11" s="6"/>
      <c r="O11" s="6"/>
      <c r="P11" s="9">
        <f t="shared" si="3"/>
        <v>0</v>
      </c>
      <c r="S11" s="6"/>
      <c r="T11" s="6"/>
      <c r="U11" s="9">
        <f t="shared" si="4"/>
        <v>0</v>
      </c>
      <c r="X11" s="6"/>
      <c r="Y11" s="6"/>
      <c r="Z11" s="9">
        <f t="shared" si="5"/>
        <v>0</v>
      </c>
      <c r="AC11" s="6"/>
      <c r="AD11" s="6"/>
      <c r="AE11" s="9">
        <f t="shared" si="6"/>
        <v>0</v>
      </c>
      <c r="AH11" s="6"/>
      <c r="AI11" s="6"/>
      <c r="AJ11" s="9">
        <f t="shared" si="7"/>
        <v>0</v>
      </c>
      <c r="AM11" s="6">
        <v>3.6</v>
      </c>
      <c r="AN11" s="6">
        <v>0</v>
      </c>
      <c r="AO11" s="9">
        <f t="shared" si="8"/>
        <v>3.6</v>
      </c>
      <c r="AR11" s="6"/>
      <c r="AS11" s="6"/>
      <c r="AT11" s="9">
        <f t="shared" si="9"/>
        <v>0</v>
      </c>
      <c r="AW11" s="6"/>
      <c r="AX11" s="6"/>
      <c r="AY11" s="9">
        <f t="shared" si="10"/>
        <v>0</v>
      </c>
      <c r="BB11" s="6"/>
      <c r="BC11" s="6"/>
      <c r="BD11" s="9">
        <f t="shared" si="11"/>
        <v>0</v>
      </c>
      <c r="BG11" s="6"/>
      <c r="BH11" s="6"/>
      <c r="BI11" s="9">
        <f t="shared" si="12"/>
        <v>0</v>
      </c>
      <c r="BL11" s="6"/>
      <c r="BM11" s="6"/>
      <c r="BN11" s="9">
        <f t="shared" si="13"/>
        <v>0</v>
      </c>
      <c r="BQ11" s="6"/>
      <c r="BR11" s="6"/>
      <c r="BS11" s="9">
        <f t="shared" si="14"/>
        <v>0</v>
      </c>
      <c r="BV11" s="6"/>
      <c r="BW11" s="6"/>
      <c r="BX11" s="9">
        <f t="shared" si="15"/>
        <v>0</v>
      </c>
      <c r="CA11" s="6"/>
      <c r="CB11" s="6"/>
      <c r="CC11" s="9">
        <f t="shared" si="16"/>
        <v>0</v>
      </c>
      <c r="CF11" s="6"/>
      <c r="CG11" s="6"/>
      <c r="CH11" s="9">
        <f t="shared" si="17"/>
        <v>0</v>
      </c>
      <c r="CK11" s="6"/>
      <c r="CL11" s="6"/>
      <c r="CM11" s="9">
        <f t="shared" si="18"/>
        <v>0</v>
      </c>
      <c r="CP11" s="6"/>
      <c r="CQ11" s="6"/>
      <c r="CR11" s="9">
        <f t="shared" si="19"/>
        <v>0</v>
      </c>
      <c r="CU11" s="6"/>
      <c r="CV11" s="6"/>
      <c r="CW11" s="9">
        <f t="shared" si="20"/>
        <v>0</v>
      </c>
      <c r="CZ11" s="6"/>
      <c r="DA11" s="6"/>
      <c r="DB11" s="9">
        <f t="shared" si="21"/>
        <v>0</v>
      </c>
      <c r="DE11" s="6"/>
      <c r="DF11" s="6"/>
      <c r="DG11" s="9">
        <f t="shared" si="22"/>
        <v>0</v>
      </c>
      <c r="DJ11" s="6"/>
      <c r="DK11" s="6"/>
      <c r="DL11" s="9">
        <f t="shared" si="23"/>
        <v>0</v>
      </c>
      <c r="DO11" s="6"/>
      <c r="DP11" s="6"/>
      <c r="DQ11" s="9">
        <f t="shared" si="24"/>
        <v>0</v>
      </c>
      <c r="DT11" s="6"/>
      <c r="DU11" s="6"/>
      <c r="DV11" s="9">
        <f t="shared" si="25"/>
        <v>0</v>
      </c>
      <c r="DY11" s="6"/>
      <c r="DZ11" s="6"/>
      <c r="EA11" s="9">
        <f t="shared" si="26"/>
        <v>0</v>
      </c>
      <c r="ED11" s="6"/>
      <c r="EE11" s="6"/>
      <c r="EF11" s="9">
        <f t="shared" si="27"/>
        <v>0</v>
      </c>
      <c r="EI11" s="6"/>
      <c r="EJ11" s="6"/>
      <c r="EK11" s="9">
        <f t="shared" si="28"/>
        <v>0</v>
      </c>
      <c r="EN11" s="6">
        <v>7</v>
      </c>
      <c r="EO11" s="6">
        <v>2</v>
      </c>
      <c r="EP11" s="9">
        <f t="shared" si="29"/>
        <v>9</v>
      </c>
      <c r="ES11" s="6"/>
      <c r="ET11" s="6"/>
      <c r="EU11" s="9">
        <f t="shared" si="30"/>
        <v>0</v>
      </c>
      <c r="EX11" s="6"/>
      <c r="EY11" s="6"/>
      <c r="EZ11" s="9">
        <f t="shared" si="31"/>
        <v>0</v>
      </c>
      <c r="FC11" s="6"/>
      <c r="FD11" s="6"/>
      <c r="FE11" s="9">
        <f t="shared" si="32"/>
        <v>0</v>
      </c>
      <c r="FH11" s="6"/>
      <c r="FI11" s="6"/>
      <c r="FJ11" s="9">
        <f t="shared" si="33"/>
        <v>0</v>
      </c>
      <c r="FM11" s="6"/>
      <c r="FN11" s="6"/>
      <c r="FO11" s="9">
        <f t="shared" si="34"/>
        <v>0</v>
      </c>
      <c r="FR11" s="6"/>
      <c r="FS11" s="6"/>
      <c r="FT11" s="9">
        <f t="shared" si="35"/>
        <v>0</v>
      </c>
    </row>
    <row r="12" spans="1:177">
      <c r="A12" s="62"/>
      <c r="B12" s="8">
        <v>7</v>
      </c>
      <c r="C12" s="5">
        <v>578</v>
      </c>
      <c r="D12" s="9">
        <f t="shared" si="0"/>
        <v>9.6999999999999993</v>
      </c>
      <c r="E12" s="9">
        <f t="shared" si="0"/>
        <v>7</v>
      </c>
      <c r="F12" s="9">
        <f t="shared" si="1"/>
        <v>16.7</v>
      </c>
      <c r="I12" s="6">
        <v>3</v>
      </c>
      <c r="J12" s="6">
        <v>3</v>
      </c>
      <c r="K12" s="9">
        <f t="shared" si="2"/>
        <v>6</v>
      </c>
      <c r="N12" s="6"/>
      <c r="O12" s="6"/>
      <c r="P12" s="9">
        <f t="shared" si="3"/>
        <v>0</v>
      </c>
      <c r="S12" s="6"/>
      <c r="T12" s="6"/>
      <c r="U12" s="9">
        <f t="shared" si="4"/>
        <v>0</v>
      </c>
      <c r="X12" s="6"/>
      <c r="Y12" s="6"/>
      <c r="Z12" s="9">
        <f t="shared" si="5"/>
        <v>0</v>
      </c>
      <c r="AC12" s="6"/>
      <c r="AD12" s="6"/>
      <c r="AE12" s="9">
        <f t="shared" si="6"/>
        <v>0</v>
      </c>
      <c r="AH12" s="6"/>
      <c r="AI12" s="6"/>
      <c r="AJ12" s="9">
        <f t="shared" si="7"/>
        <v>0</v>
      </c>
      <c r="AM12" s="6">
        <v>4.7</v>
      </c>
      <c r="AN12" s="6">
        <v>3</v>
      </c>
      <c r="AO12" s="9">
        <f t="shared" si="8"/>
        <v>7.7</v>
      </c>
      <c r="AR12" s="6"/>
      <c r="AS12" s="6"/>
      <c r="AT12" s="9">
        <f t="shared" si="9"/>
        <v>0</v>
      </c>
      <c r="AW12" s="6"/>
      <c r="AX12" s="6"/>
      <c r="AY12" s="9">
        <f t="shared" si="10"/>
        <v>0</v>
      </c>
      <c r="BB12" s="6"/>
      <c r="BC12" s="6"/>
      <c r="BD12" s="9">
        <f t="shared" si="11"/>
        <v>0</v>
      </c>
      <c r="BG12" s="6"/>
      <c r="BH12" s="6"/>
      <c r="BI12" s="9">
        <f t="shared" si="12"/>
        <v>0</v>
      </c>
      <c r="BL12" s="6"/>
      <c r="BM12" s="6"/>
      <c r="BN12" s="9">
        <f t="shared" si="13"/>
        <v>0</v>
      </c>
      <c r="BQ12" s="6"/>
      <c r="BR12" s="6"/>
      <c r="BS12" s="9">
        <f t="shared" si="14"/>
        <v>0</v>
      </c>
      <c r="BV12" s="6"/>
      <c r="BW12" s="6"/>
      <c r="BX12" s="9">
        <f t="shared" si="15"/>
        <v>0</v>
      </c>
      <c r="CA12" s="6"/>
      <c r="CB12" s="6"/>
      <c r="CC12" s="9">
        <f t="shared" si="16"/>
        <v>0</v>
      </c>
      <c r="CF12" s="6"/>
      <c r="CG12" s="6"/>
      <c r="CH12" s="9">
        <f t="shared" si="17"/>
        <v>0</v>
      </c>
      <c r="CK12" s="6"/>
      <c r="CL12" s="6"/>
      <c r="CM12" s="9">
        <f t="shared" si="18"/>
        <v>0</v>
      </c>
      <c r="CP12" s="6"/>
      <c r="CQ12" s="6"/>
      <c r="CR12" s="9">
        <f t="shared" si="19"/>
        <v>0</v>
      </c>
      <c r="CU12" s="6"/>
      <c r="CV12" s="6"/>
      <c r="CW12" s="9">
        <f t="shared" si="20"/>
        <v>0</v>
      </c>
      <c r="CZ12" s="6"/>
      <c r="DA12" s="6"/>
      <c r="DB12" s="9">
        <f t="shared" si="21"/>
        <v>0</v>
      </c>
      <c r="DE12" s="6"/>
      <c r="DF12" s="6"/>
      <c r="DG12" s="9">
        <f t="shared" si="22"/>
        <v>0</v>
      </c>
      <c r="DJ12" s="6"/>
      <c r="DK12" s="6"/>
      <c r="DL12" s="9">
        <f t="shared" si="23"/>
        <v>0</v>
      </c>
      <c r="DO12" s="6"/>
      <c r="DP12" s="6"/>
      <c r="DQ12" s="9">
        <f t="shared" si="24"/>
        <v>0</v>
      </c>
      <c r="DT12" s="6"/>
      <c r="DU12" s="6"/>
      <c r="DV12" s="9">
        <f t="shared" si="25"/>
        <v>0</v>
      </c>
      <c r="DY12" s="6"/>
      <c r="DZ12" s="6"/>
      <c r="EA12" s="9">
        <f t="shared" si="26"/>
        <v>0</v>
      </c>
      <c r="ED12" s="6"/>
      <c r="EE12" s="6"/>
      <c r="EF12" s="9">
        <f t="shared" si="27"/>
        <v>0</v>
      </c>
      <c r="EI12" s="6"/>
      <c r="EJ12" s="6"/>
      <c r="EK12" s="9">
        <f t="shared" si="28"/>
        <v>0</v>
      </c>
      <c r="EN12" s="6">
        <v>2</v>
      </c>
      <c r="EO12" s="6">
        <v>1</v>
      </c>
      <c r="EP12" s="9">
        <f t="shared" si="29"/>
        <v>3</v>
      </c>
      <c r="ES12" s="6"/>
      <c r="ET12" s="6"/>
      <c r="EU12" s="9">
        <f t="shared" si="30"/>
        <v>0</v>
      </c>
      <c r="EX12" s="6"/>
      <c r="EY12" s="6"/>
      <c r="EZ12" s="9">
        <f t="shared" si="31"/>
        <v>0</v>
      </c>
      <c r="FC12" s="6"/>
      <c r="FD12" s="6"/>
      <c r="FE12" s="9">
        <f t="shared" si="32"/>
        <v>0</v>
      </c>
      <c r="FH12" s="6"/>
      <c r="FI12" s="6"/>
      <c r="FJ12" s="9">
        <f t="shared" si="33"/>
        <v>0</v>
      </c>
      <c r="FM12" s="6"/>
      <c r="FN12" s="6"/>
      <c r="FO12" s="9">
        <f t="shared" si="34"/>
        <v>0</v>
      </c>
      <c r="FR12" s="6"/>
      <c r="FS12" s="6"/>
      <c r="FT12" s="9">
        <f t="shared" si="35"/>
        <v>0</v>
      </c>
    </row>
    <row r="13" spans="1:177">
      <c r="A13" s="62"/>
      <c r="B13" s="8">
        <v>8</v>
      </c>
      <c r="C13" s="5">
        <v>620</v>
      </c>
      <c r="D13" s="9">
        <f t="shared" si="0"/>
        <v>2</v>
      </c>
      <c r="E13" s="9">
        <f t="shared" si="0"/>
        <v>1</v>
      </c>
      <c r="F13" s="9">
        <f t="shared" si="1"/>
        <v>3</v>
      </c>
      <c r="I13" s="6">
        <v>1</v>
      </c>
      <c r="J13" s="6">
        <v>0</v>
      </c>
      <c r="K13" s="9">
        <f t="shared" si="2"/>
        <v>1</v>
      </c>
      <c r="N13" s="6"/>
      <c r="O13" s="6"/>
      <c r="P13" s="9">
        <f t="shared" si="3"/>
        <v>0</v>
      </c>
      <c r="S13" s="6"/>
      <c r="T13" s="6"/>
      <c r="U13" s="9">
        <f t="shared" si="4"/>
        <v>0</v>
      </c>
      <c r="X13" s="6"/>
      <c r="Y13" s="6"/>
      <c r="Z13" s="9">
        <f t="shared" si="5"/>
        <v>0</v>
      </c>
      <c r="AC13" s="6"/>
      <c r="AD13" s="6"/>
      <c r="AE13" s="9">
        <f t="shared" si="6"/>
        <v>0</v>
      </c>
      <c r="AH13" s="6"/>
      <c r="AI13" s="6"/>
      <c r="AJ13" s="9">
        <f t="shared" si="7"/>
        <v>0</v>
      </c>
      <c r="AM13" s="6">
        <v>0</v>
      </c>
      <c r="AN13" s="6">
        <v>0</v>
      </c>
      <c r="AO13" s="9">
        <f t="shared" si="8"/>
        <v>0</v>
      </c>
      <c r="AR13" s="6"/>
      <c r="AS13" s="6"/>
      <c r="AT13" s="9">
        <f t="shared" si="9"/>
        <v>0</v>
      </c>
      <c r="AW13" s="6"/>
      <c r="AX13" s="6"/>
      <c r="AY13" s="9">
        <f t="shared" si="10"/>
        <v>0</v>
      </c>
      <c r="BB13" s="6"/>
      <c r="BC13" s="6"/>
      <c r="BD13" s="9">
        <f t="shared" si="11"/>
        <v>0</v>
      </c>
      <c r="BG13" s="6"/>
      <c r="BH13" s="6"/>
      <c r="BI13" s="9">
        <f t="shared" si="12"/>
        <v>0</v>
      </c>
      <c r="BL13" s="6"/>
      <c r="BM13" s="6"/>
      <c r="BN13" s="9">
        <f t="shared" si="13"/>
        <v>0</v>
      </c>
      <c r="BQ13" s="6"/>
      <c r="BR13" s="6"/>
      <c r="BS13" s="9">
        <f t="shared" si="14"/>
        <v>0</v>
      </c>
      <c r="BV13" s="6"/>
      <c r="BW13" s="6"/>
      <c r="BX13" s="9">
        <f t="shared" si="15"/>
        <v>0</v>
      </c>
      <c r="CA13" s="6"/>
      <c r="CB13" s="6"/>
      <c r="CC13" s="9">
        <f t="shared" si="16"/>
        <v>0</v>
      </c>
      <c r="CF13" s="6"/>
      <c r="CG13" s="6"/>
      <c r="CH13" s="9">
        <f t="shared" si="17"/>
        <v>0</v>
      </c>
      <c r="CK13" s="6"/>
      <c r="CL13" s="6"/>
      <c r="CM13" s="9">
        <f t="shared" si="18"/>
        <v>0</v>
      </c>
      <c r="CP13" s="6"/>
      <c r="CQ13" s="6"/>
      <c r="CR13" s="9">
        <f t="shared" si="19"/>
        <v>0</v>
      </c>
      <c r="CU13" s="6"/>
      <c r="CV13" s="6"/>
      <c r="CW13" s="9">
        <f t="shared" si="20"/>
        <v>0</v>
      </c>
      <c r="CZ13" s="6"/>
      <c r="DA13" s="6"/>
      <c r="DB13" s="9">
        <f t="shared" si="21"/>
        <v>0</v>
      </c>
      <c r="DE13" s="6"/>
      <c r="DF13" s="6"/>
      <c r="DG13" s="9">
        <f t="shared" si="22"/>
        <v>0</v>
      </c>
      <c r="DJ13" s="6"/>
      <c r="DK13" s="6"/>
      <c r="DL13" s="9">
        <f t="shared" si="23"/>
        <v>0</v>
      </c>
      <c r="DO13" s="6"/>
      <c r="DP13" s="6"/>
      <c r="DQ13" s="9">
        <f t="shared" si="24"/>
        <v>0</v>
      </c>
      <c r="DT13" s="6"/>
      <c r="DU13" s="6"/>
      <c r="DV13" s="9">
        <f t="shared" si="25"/>
        <v>0</v>
      </c>
      <c r="DY13" s="6"/>
      <c r="DZ13" s="6"/>
      <c r="EA13" s="9">
        <f t="shared" si="26"/>
        <v>0</v>
      </c>
      <c r="ED13" s="6"/>
      <c r="EE13" s="6"/>
      <c r="EF13" s="9">
        <f t="shared" si="27"/>
        <v>0</v>
      </c>
      <c r="EI13" s="6"/>
      <c r="EJ13" s="6"/>
      <c r="EK13" s="9">
        <f t="shared" si="28"/>
        <v>0</v>
      </c>
      <c r="EN13" s="6">
        <v>1</v>
      </c>
      <c r="EO13" s="6">
        <v>1</v>
      </c>
      <c r="EP13" s="9">
        <f t="shared" si="29"/>
        <v>2</v>
      </c>
      <c r="ES13" s="6"/>
      <c r="ET13" s="6"/>
      <c r="EU13" s="9">
        <f t="shared" si="30"/>
        <v>0</v>
      </c>
      <c r="EX13" s="6"/>
      <c r="EY13" s="6"/>
      <c r="EZ13" s="9">
        <f t="shared" si="31"/>
        <v>0</v>
      </c>
      <c r="FC13" s="6"/>
      <c r="FD13" s="6"/>
      <c r="FE13" s="9">
        <f t="shared" si="32"/>
        <v>0</v>
      </c>
      <c r="FH13" s="6"/>
      <c r="FI13" s="6"/>
      <c r="FJ13" s="9">
        <f t="shared" si="33"/>
        <v>0</v>
      </c>
      <c r="FM13" s="6"/>
      <c r="FN13" s="6"/>
      <c r="FO13" s="9">
        <f t="shared" si="34"/>
        <v>0</v>
      </c>
      <c r="FR13" s="6"/>
      <c r="FS13" s="6"/>
      <c r="FT13" s="9">
        <f t="shared" si="35"/>
        <v>0</v>
      </c>
    </row>
    <row r="14" spans="1:177">
      <c r="A14" s="63"/>
      <c r="B14" s="8">
        <v>9</v>
      </c>
      <c r="C14" s="5">
        <v>664</v>
      </c>
      <c r="D14" s="9">
        <f t="shared" si="0"/>
        <v>4.8</v>
      </c>
      <c r="E14" s="9">
        <f t="shared" si="0"/>
        <v>1</v>
      </c>
      <c r="F14" s="9">
        <f t="shared" si="1"/>
        <v>5.8</v>
      </c>
      <c r="I14" s="6">
        <v>1</v>
      </c>
      <c r="J14" s="6">
        <v>0</v>
      </c>
      <c r="K14" s="9">
        <f t="shared" si="2"/>
        <v>1</v>
      </c>
      <c r="N14" s="6"/>
      <c r="O14" s="6"/>
      <c r="P14" s="9">
        <f t="shared" si="3"/>
        <v>0</v>
      </c>
      <c r="S14" s="6"/>
      <c r="T14" s="6"/>
      <c r="U14" s="9">
        <f t="shared" si="4"/>
        <v>0</v>
      </c>
      <c r="X14" s="6"/>
      <c r="Y14" s="6"/>
      <c r="Z14" s="9">
        <f t="shared" si="5"/>
        <v>0</v>
      </c>
      <c r="AC14" s="6"/>
      <c r="AD14" s="6"/>
      <c r="AE14" s="9">
        <f t="shared" si="6"/>
        <v>0</v>
      </c>
      <c r="AH14" s="6"/>
      <c r="AI14" s="6"/>
      <c r="AJ14" s="9">
        <f t="shared" si="7"/>
        <v>0</v>
      </c>
      <c r="AM14" s="6">
        <v>2.8</v>
      </c>
      <c r="AN14" s="6">
        <v>1</v>
      </c>
      <c r="AO14" s="9">
        <f t="shared" si="8"/>
        <v>3.8</v>
      </c>
      <c r="AR14" s="6"/>
      <c r="AS14" s="6"/>
      <c r="AT14" s="9">
        <f t="shared" si="9"/>
        <v>0</v>
      </c>
      <c r="AW14" s="6"/>
      <c r="AX14" s="6"/>
      <c r="AY14" s="9">
        <f t="shared" si="10"/>
        <v>0</v>
      </c>
      <c r="BB14" s="6"/>
      <c r="BC14" s="6"/>
      <c r="BD14" s="9">
        <f t="shared" si="11"/>
        <v>0</v>
      </c>
      <c r="BG14" s="6"/>
      <c r="BH14" s="6"/>
      <c r="BI14" s="9">
        <f t="shared" si="12"/>
        <v>0</v>
      </c>
      <c r="BL14" s="6"/>
      <c r="BM14" s="6"/>
      <c r="BN14" s="9">
        <f t="shared" si="13"/>
        <v>0</v>
      </c>
      <c r="BQ14" s="6"/>
      <c r="BR14" s="6"/>
      <c r="BS14" s="9">
        <f t="shared" si="14"/>
        <v>0</v>
      </c>
      <c r="BV14" s="6"/>
      <c r="BW14" s="6"/>
      <c r="BX14" s="9">
        <f t="shared" si="15"/>
        <v>0</v>
      </c>
      <c r="CA14" s="6"/>
      <c r="CB14" s="6"/>
      <c r="CC14" s="9">
        <f t="shared" si="16"/>
        <v>0</v>
      </c>
      <c r="CF14" s="6"/>
      <c r="CG14" s="6"/>
      <c r="CH14" s="9">
        <f t="shared" si="17"/>
        <v>0</v>
      </c>
      <c r="CK14" s="6"/>
      <c r="CL14" s="6"/>
      <c r="CM14" s="9">
        <f t="shared" si="18"/>
        <v>0</v>
      </c>
      <c r="CP14" s="6"/>
      <c r="CQ14" s="6"/>
      <c r="CR14" s="9">
        <f t="shared" si="19"/>
        <v>0</v>
      </c>
      <c r="CU14" s="6"/>
      <c r="CV14" s="6"/>
      <c r="CW14" s="9">
        <f t="shared" si="20"/>
        <v>0</v>
      </c>
      <c r="CZ14" s="6"/>
      <c r="DA14" s="6"/>
      <c r="DB14" s="9">
        <f t="shared" si="21"/>
        <v>0</v>
      </c>
      <c r="DE14" s="6"/>
      <c r="DF14" s="6"/>
      <c r="DG14" s="9">
        <f t="shared" si="22"/>
        <v>0</v>
      </c>
      <c r="DJ14" s="6"/>
      <c r="DK14" s="6"/>
      <c r="DL14" s="9">
        <f t="shared" si="23"/>
        <v>0</v>
      </c>
      <c r="DO14" s="6"/>
      <c r="DP14" s="6"/>
      <c r="DQ14" s="9">
        <f t="shared" si="24"/>
        <v>0</v>
      </c>
      <c r="DT14" s="6"/>
      <c r="DU14" s="6"/>
      <c r="DV14" s="9">
        <f t="shared" si="25"/>
        <v>0</v>
      </c>
      <c r="DY14" s="6"/>
      <c r="DZ14" s="6"/>
      <c r="EA14" s="9">
        <f t="shared" si="26"/>
        <v>0</v>
      </c>
      <c r="ED14" s="6"/>
      <c r="EE14" s="6"/>
      <c r="EF14" s="9">
        <f t="shared" si="27"/>
        <v>0</v>
      </c>
      <c r="EI14" s="6"/>
      <c r="EJ14" s="6"/>
      <c r="EK14" s="9">
        <f t="shared" si="28"/>
        <v>0</v>
      </c>
      <c r="EN14" s="6">
        <v>1</v>
      </c>
      <c r="EO14" s="6">
        <v>0</v>
      </c>
      <c r="EP14" s="9">
        <f t="shared" si="29"/>
        <v>1</v>
      </c>
      <c r="ES14" s="6"/>
      <c r="ET14" s="6"/>
      <c r="EU14" s="9">
        <f t="shared" si="30"/>
        <v>0</v>
      </c>
      <c r="EX14" s="6"/>
      <c r="EY14" s="6"/>
      <c r="EZ14" s="9">
        <f t="shared" si="31"/>
        <v>0</v>
      </c>
      <c r="FC14" s="6"/>
      <c r="FD14" s="6"/>
      <c r="FE14" s="9">
        <f t="shared" si="32"/>
        <v>0</v>
      </c>
      <c r="FH14" s="6"/>
      <c r="FI14" s="6"/>
      <c r="FJ14" s="9">
        <f t="shared" si="33"/>
        <v>0</v>
      </c>
      <c r="FM14" s="6"/>
      <c r="FN14" s="6"/>
      <c r="FO14" s="9">
        <f t="shared" si="34"/>
        <v>0</v>
      </c>
      <c r="FR14" s="6"/>
      <c r="FS14" s="6"/>
      <c r="FT14" s="9">
        <f t="shared" si="35"/>
        <v>0</v>
      </c>
    </row>
    <row r="15" spans="1:177">
      <c r="A15" s="61" t="s">
        <v>5</v>
      </c>
      <c r="B15" s="8">
        <v>1</v>
      </c>
      <c r="C15" s="5">
        <v>507</v>
      </c>
      <c r="D15" s="9">
        <f t="shared" si="0"/>
        <v>0</v>
      </c>
      <c r="E15" s="9">
        <f t="shared" si="0"/>
        <v>0</v>
      </c>
      <c r="F15" s="9">
        <f t="shared" si="1"/>
        <v>0</v>
      </c>
      <c r="I15" s="6">
        <v>0</v>
      </c>
      <c r="J15" s="6">
        <v>0</v>
      </c>
      <c r="K15" s="9">
        <f t="shared" si="2"/>
        <v>0</v>
      </c>
      <c r="N15" s="6"/>
      <c r="O15" s="6"/>
      <c r="P15" s="9">
        <f t="shared" si="3"/>
        <v>0</v>
      </c>
      <c r="S15" s="6"/>
      <c r="T15" s="6"/>
      <c r="U15" s="9">
        <f t="shared" si="4"/>
        <v>0</v>
      </c>
      <c r="X15" s="6"/>
      <c r="Y15" s="6"/>
      <c r="Z15" s="9">
        <f t="shared" si="5"/>
        <v>0</v>
      </c>
      <c r="AC15" s="6"/>
      <c r="AD15" s="6"/>
      <c r="AE15" s="9">
        <f t="shared" si="6"/>
        <v>0</v>
      </c>
      <c r="AH15" s="6"/>
      <c r="AI15" s="6"/>
      <c r="AJ15" s="9">
        <f t="shared" si="7"/>
        <v>0</v>
      </c>
      <c r="AM15" s="6">
        <v>0</v>
      </c>
      <c r="AN15" s="6">
        <v>0</v>
      </c>
      <c r="AO15" s="9">
        <f t="shared" si="8"/>
        <v>0</v>
      </c>
      <c r="AR15" s="6"/>
      <c r="AS15" s="6"/>
      <c r="AT15" s="9">
        <f t="shared" si="9"/>
        <v>0</v>
      </c>
      <c r="AW15" s="6"/>
      <c r="AX15" s="6"/>
      <c r="AY15" s="9">
        <f t="shared" si="10"/>
        <v>0</v>
      </c>
      <c r="BB15" s="6"/>
      <c r="BC15" s="6"/>
      <c r="BD15" s="9">
        <f t="shared" si="11"/>
        <v>0</v>
      </c>
      <c r="BG15" s="6"/>
      <c r="BH15" s="6"/>
      <c r="BI15" s="9">
        <f t="shared" si="12"/>
        <v>0</v>
      </c>
      <c r="BL15" s="6"/>
      <c r="BM15" s="6"/>
      <c r="BN15" s="9">
        <f t="shared" si="13"/>
        <v>0</v>
      </c>
      <c r="BQ15" s="6"/>
      <c r="BR15" s="6"/>
      <c r="BS15" s="9">
        <f t="shared" si="14"/>
        <v>0</v>
      </c>
      <c r="BV15" s="6"/>
      <c r="BW15" s="6"/>
      <c r="BX15" s="9">
        <f t="shared" si="15"/>
        <v>0</v>
      </c>
      <c r="CA15" s="6"/>
      <c r="CB15" s="6"/>
      <c r="CC15" s="9">
        <f t="shared" si="16"/>
        <v>0</v>
      </c>
      <c r="CF15" s="6"/>
      <c r="CG15" s="6"/>
      <c r="CH15" s="9">
        <f t="shared" si="17"/>
        <v>0</v>
      </c>
      <c r="CK15" s="6"/>
      <c r="CL15" s="6"/>
      <c r="CM15" s="9">
        <f t="shared" si="18"/>
        <v>0</v>
      </c>
      <c r="CP15" s="6"/>
      <c r="CQ15" s="6"/>
      <c r="CR15" s="9">
        <f t="shared" si="19"/>
        <v>0</v>
      </c>
      <c r="CU15" s="6"/>
      <c r="CV15" s="6"/>
      <c r="CW15" s="9">
        <f t="shared" si="20"/>
        <v>0</v>
      </c>
      <c r="CZ15" s="6"/>
      <c r="DA15" s="6"/>
      <c r="DB15" s="9">
        <f t="shared" si="21"/>
        <v>0</v>
      </c>
      <c r="DE15" s="6"/>
      <c r="DF15" s="6"/>
      <c r="DG15" s="9">
        <f t="shared" si="22"/>
        <v>0</v>
      </c>
      <c r="DJ15" s="6"/>
      <c r="DK15" s="6"/>
      <c r="DL15" s="9">
        <f t="shared" si="23"/>
        <v>0</v>
      </c>
      <c r="DO15" s="6"/>
      <c r="DP15" s="6"/>
      <c r="DQ15" s="9">
        <f t="shared" si="24"/>
        <v>0</v>
      </c>
      <c r="DT15" s="6"/>
      <c r="DU15" s="6"/>
      <c r="DV15" s="9">
        <f t="shared" si="25"/>
        <v>0</v>
      </c>
      <c r="DY15" s="6"/>
      <c r="DZ15" s="6"/>
      <c r="EA15" s="9">
        <f t="shared" si="26"/>
        <v>0</v>
      </c>
      <c r="ED15" s="6"/>
      <c r="EE15" s="6"/>
      <c r="EF15" s="9">
        <f t="shared" si="27"/>
        <v>0</v>
      </c>
      <c r="EI15" s="6"/>
      <c r="EJ15" s="6"/>
      <c r="EK15" s="9">
        <f t="shared" si="28"/>
        <v>0</v>
      </c>
      <c r="EN15" s="6">
        <v>0</v>
      </c>
      <c r="EO15" s="6">
        <v>0</v>
      </c>
      <c r="EP15" s="9">
        <f t="shared" si="29"/>
        <v>0</v>
      </c>
      <c r="ES15" s="6"/>
      <c r="ET15" s="6"/>
      <c r="EU15" s="9">
        <f t="shared" si="30"/>
        <v>0</v>
      </c>
      <c r="EX15" s="6"/>
      <c r="EY15" s="6"/>
      <c r="EZ15" s="9">
        <f t="shared" si="31"/>
        <v>0</v>
      </c>
      <c r="FC15" s="6"/>
      <c r="FD15" s="6"/>
      <c r="FE15" s="9">
        <f t="shared" si="32"/>
        <v>0</v>
      </c>
      <c r="FH15" s="6"/>
      <c r="FI15" s="6"/>
      <c r="FJ15" s="9">
        <f t="shared" si="33"/>
        <v>0</v>
      </c>
      <c r="FM15" s="6"/>
      <c r="FN15" s="6"/>
      <c r="FO15" s="9">
        <f t="shared" si="34"/>
        <v>0</v>
      </c>
      <c r="FR15" s="6"/>
      <c r="FS15" s="6"/>
      <c r="FT15" s="9">
        <f t="shared" si="35"/>
        <v>0</v>
      </c>
    </row>
    <row r="16" spans="1:177">
      <c r="A16" s="62"/>
      <c r="B16" s="8">
        <v>2</v>
      </c>
      <c r="C16" s="5">
        <v>570</v>
      </c>
      <c r="D16" s="9">
        <f t="shared" si="0"/>
        <v>2</v>
      </c>
      <c r="E16" s="9">
        <f t="shared" si="0"/>
        <v>0</v>
      </c>
      <c r="F16" s="9">
        <f t="shared" si="1"/>
        <v>2</v>
      </c>
      <c r="I16" s="6">
        <v>0</v>
      </c>
      <c r="J16" s="6">
        <v>0</v>
      </c>
      <c r="K16" s="9">
        <f t="shared" si="2"/>
        <v>0</v>
      </c>
      <c r="N16" s="6"/>
      <c r="O16" s="6"/>
      <c r="P16" s="9">
        <f t="shared" si="3"/>
        <v>0</v>
      </c>
      <c r="S16" s="6"/>
      <c r="T16" s="6"/>
      <c r="U16" s="9">
        <f t="shared" si="4"/>
        <v>0</v>
      </c>
      <c r="X16" s="6"/>
      <c r="Y16" s="6"/>
      <c r="Z16" s="9">
        <f t="shared" si="5"/>
        <v>0</v>
      </c>
      <c r="AC16" s="6"/>
      <c r="AD16" s="6"/>
      <c r="AE16" s="9">
        <f t="shared" si="6"/>
        <v>0</v>
      </c>
      <c r="AH16" s="6"/>
      <c r="AI16" s="6"/>
      <c r="AJ16" s="9">
        <f t="shared" si="7"/>
        <v>0</v>
      </c>
      <c r="AM16" s="6">
        <v>1</v>
      </c>
      <c r="AN16" s="6">
        <v>0</v>
      </c>
      <c r="AO16" s="9">
        <f t="shared" si="8"/>
        <v>1</v>
      </c>
      <c r="AR16" s="6"/>
      <c r="AS16" s="6"/>
      <c r="AT16" s="9">
        <f t="shared" si="9"/>
        <v>0</v>
      </c>
      <c r="AW16" s="6"/>
      <c r="AX16" s="6"/>
      <c r="AY16" s="9">
        <f t="shared" si="10"/>
        <v>0</v>
      </c>
      <c r="BB16" s="6"/>
      <c r="BC16" s="6"/>
      <c r="BD16" s="9">
        <f t="shared" si="11"/>
        <v>0</v>
      </c>
      <c r="BG16" s="6"/>
      <c r="BH16" s="6"/>
      <c r="BI16" s="9">
        <f t="shared" si="12"/>
        <v>0</v>
      </c>
      <c r="BL16" s="6"/>
      <c r="BM16" s="6"/>
      <c r="BN16" s="9">
        <f t="shared" si="13"/>
        <v>0</v>
      </c>
      <c r="BQ16" s="6"/>
      <c r="BR16" s="6"/>
      <c r="BS16" s="9">
        <f t="shared" si="14"/>
        <v>0</v>
      </c>
      <c r="BV16" s="6"/>
      <c r="BW16" s="6"/>
      <c r="BX16" s="9">
        <f t="shared" si="15"/>
        <v>0</v>
      </c>
      <c r="CA16" s="6"/>
      <c r="CB16" s="6"/>
      <c r="CC16" s="9">
        <f t="shared" si="16"/>
        <v>0</v>
      </c>
      <c r="CF16" s="6"/>
      <c r="CG16" s="6"/>
      <c r="CH16" s="9">
        <f t="shared" si="17"/>
        <v>0</v>
      </c>
      <c r="CK16" s="6"/>
      <c r="CL16" s="6"/>
      <c r="CM16" s="9">
        <f t="shared" si="18"/>
        <v>0</v>
      </c>
      <c r="CP16" s="6"/>
      <c r="CQ16" s="6"/>
      <c r="CR16" s="9">
        <f t="shared" si="19"/>
        <v>0</v>
      </c>
      <c r="CU16" s="6"/>
      <c r="CV16" s="6"/>
      <c r="CW16" s="9">
        <f t="shared" si="20"/>
        <v>0</v>
      </c>
      <c r="CZ16" s="6"/>
      <c r="DA16" s="6"/>
      <c r="DB16" s="9">
        <f t="shared" si="21"/>
        <v>0</v>
      </c>
      <c r="DE16" s="6"/>
      <c r="DF16" s="6"/>
      <c r="DG16" s="9">
        <f t="shared" si="22"/>
        <v>0</v>
      </c>
      <c r="DJ16" s="6"/>
      <c r="DK16" s="6"/>
      <c r="DL16" s="9">
        <f t="shared" si="23"/>
        <v>0</v>
      </c>
      <c r="DO16" s="6"/>
      <c r="DP16" s="6"/>
      <c r="DQ16" s="9">
        <f t="shared" si="24"/>
        <v>0</v>
      </c>
      <c r="DT16" s="6"/>
      <c r="DU16" s="6"/>
      <c r="DV16" s="9">
        <f t="shared" si="25"/>
        <v>0</v>
      </c>
      <c r="DY16" s="6"/>
      <c r="DZ16" s="6"/>
      <c r="EA16" s="9">
        <f t="shared" si="26"/>
        <v>0</v>
      </c>
      <c r="ED16" s="6"/>
      <c r="EE16" s="6"/>
      <c r="EF16" s="9">
        <f t="shared" si="27"/>
        <v>0</v>
      </c>
      <c r="EI16" s="6"/>
      <c r="EJ16" s="6"/>
      <c r="EK16" s="9">
        <f t="shared" si="28"/>
        <v>0</v>
      </c>
      <c r="EN16" s="6">
        <v>1</v>
      </c>
      <c r="EO16" s="6">
        <v>0</v>
      </c>
      <c r="EP16" s="9">
        <f t="shared" si="29"/>
        <v>1</v>
      </c>
      <c r="ES16" s="6"/>
      <c r="ET16" s="6"/>
      <c r="EU16" s="9">
        <f t="shared" si="30"/>
        <v>0</v>
      </c>
      <c r="EX16" s="6"/>
      <c r="EY16" s="6"/>
      <c r="EZ16" s="9">
        <f t="shared" si="31"/>
        <v>0</v>
      </c>
      <c r="FC16" s="6"/>
      <c r="FD16" s="6"/>
      <c r="FE16" s="9">
        <f t="shared" si="32"/>
        <v>0</v>
      </c>
      <c r="FH16" s="6"/>
      <c r="FI16" s="6"/>
      <c r="FJ16" s="9">
        <f t="shared" si="33"/>
        <v>0</v>
      </c>
      <c r="FM16" s="6"/>
      <c r="FN16" s="6"/>
      <c r="FO16" s="9">
        <f t="shared" si="34"/>
        <v>0</v>
      </c>
      <c r="FR16" s="6"/>
      <c r="FS16" s="6"/>
      <c r="FT16" s="9">
        <f t="shared" si="35"/>
        <v>0</v>
      </c>
    </row>
    <row r="17" spans="1:177">
      <c r="A17" s="62"/>
      <c r="B17" s="8">
        <v>3</v>
      </c>
      <c r="C17" s="5">
        <v>611</v>
      </c>
      <c r="D17" s="9">
        <f t="shared" si="0"/>
        <v>4</v>
      </c>
      <c r="E17" s="9">
        <f t="shared" si="0"/>
        <v>0</v>
      </c>
      <c r="F17" s="9">
        <f t="shared" si="1"/>
        <v>4</v>
      </c>
      <c r="I17" s="6">
        <v>0</v>
      </c>
      <c r="J17" s="6">
        <v>0</v>
      </c>
      <c r="K17" s="9">
        <f t="shared" si="2"/>
        <v>0</v>
      </c>
      <c r="N17" s="6"/>
      <c r="O17" s="6"/>
      <c r="P17" s="9">
        <f t="shared" si="3"/>
        <v>0</v>
      </c>
      <c r="S17" s="6"/>
      <c r="T17" s="6"/>
      <c r="U17" s="9">
        <f t="shared" si="4"/>
        <v>0</v>
      </c>
      <c r="X17" s="6"/>
      <c r="Y17" s="6"/>
      <c r="Z17" s="9">
        <f t="shared" si="5"/>
        <v>0</v>
      </c>
      <c r="AC17" s="6"/>
      <c r="AD17" s="6"/>
      <c r="AE17" s="9">
        <f t="shared" si="6"/>
        <v>0</v>
      </c>
      <c r="AH17" s="6"/>
      <c r="AI17" s="6"/>
      <c r="AJ17" s="9">
        <f t="shared" si="7"/>
        <v>0</v>
      </c>
      <c r="AM17" s="6">
        <v>1</v>
      </c>
      <c r="AN17" s="6">
        <v>0</v>
      </c>
      <c r="AO17" s="9">
        <f t="shared" si="8"/>
        <v>1</v>
      </c>
      <c r="AR17" s="6"/>
      <c r="AS17" s="6"/>
      <c r="AT17" s="9">
        <f t="shared" si="9"/>
        <v>0</v>
      </c>
      <c r="AW17" s="6"/>
      <c r="AX17" s="6"/>
      <c r="AY17" s="9">
        <f t="shared" si="10"/>
        <v>0</v>
      </c>
      <c r="BB17" s="6"/>
      <c r="BC17" s="6"/>
      <c r="BD17" s="9">
        <f t="shared" si="11"/>
        <v>0</v>
      </c>
      <c r="BG17" s="6"/>
      <c r="BH17" s="6"/>
      <c r="BI17" s="9">
        <f t="shared" si="12"/>
        <v>0</v>
      </c>
      <c r="BL17" s="6"/>
      <c r="BM17" s="6"/>
      <c r="BN17" s="9">
        <f t="shared" si="13"/>
        <v>0</v>
      </c>
      <c r="BQ17" s="6"/>
      <c r="BR17" s="6"/>
      <c r="BS17" s="9">
        <f t="shared" si="14"/>
        <v>0</v>
      </c>
      <c r="BV17" s="6"/>
      <c r="BW17" s="6"/>
      <c r="BX17" s="9">
        <f t="shared" si="15"/>
        <v>0</v>
      </c>
      <c r="CA17" s="6"/>
      <c r="CB17" s="6"/>
      <c r="CC17" s="9">
        <f t="shared" si="16"/>
        <v>0</v>
      </c>
      <c r="CF17" s="6"/>
      <c r="CG17" s="6"/>
      <c r="CH17" s="9">
        <f t="shared" si="17"/>
        <v>0</v>
      </c>
      <c r="CK17" s="6"/>
      <c r="CL17" s="6"/>
      <c r="CM17" s="9">
        <f t="shared" si="18"/>
        <v>0</v>
      </c>
      <c r="CP17" s="6"/>
      <c r="CQ17" s="6"/>
      <c r="CR17" s="9">
        <f t="shared" si="19"/>
        <v>0</v>
      </c>
      <c r="CU17" s="6"/>
      <c r="CV17" s="6"/>
      <c r="CW17" s="9">
        <f t="shared" si="20"/>
        <v>0</v>
      </c>
      <c r="CZ17" s="6"/>
      <c r="DA17" s="6"/>
      <c r="DB17" s="9">
        <f t="shared" si="21"/>
        <v>0</v>
      </c>
      <c r="DE17" s="6"/>
      <c r="DF17" s="6"/>
      <c r="DG17" s="9">
        <f t="shared" si="22"/>
        <v>0</v>
      </c>
      <c r="DJ17" s="6"/>
      <c r="DK17" s="6"/>
      <c r="DL17" s="9">
        <f t="shared" si="23"/>
        <v>0</v>
      </c>
      <c r="DO17" s="6"/>
      <c r="DP17" s="6"/>
      <c r="DQ17" s="9">
        <f t="shared" si="24"/>
        <v>0</v>
      </c>
      <c r="DT17" s="6"/>
      <c r="DU17" s="6"/>
      <c r="DV17" s="9">
        <f t="shared" si="25"/>
        <v>0</v>
      </c>
      <c r="DY17" s="6"/>
      <c r="DZ17" s="6"/>
      <c r="EA17" s="9">
        <f t="shared" si="26"/>
        <v>0</v>
      </c>
      <c r="ED17" s="6"/>
      <c r="EE17" s="6"/>
      <c r="EF17" s="9">
        <f t="shared" si="27"/>
        <v>0</v>
      </c>
      <c r="EI17" s="6"/>
      <c r="EJ17" s="6"/>
      <c r="EK17" s="9">
        <f t="shared" si="28"/>
        <v>0</v>
      </c>
      <c r="EN17" s="6">
        <v>3</v>
      </c>
      <c r="EO17" s="6">
        <v>0</v>
      </c>
      <c r="EP17" s="9">
        <f t="shared" si="29"/>
        <v>3</v>
      </c>
      <c r="ES17" s="6"/>
      <c r="ET17" s="6"/>
      <c r="EU17" s="9">
        <f t="shared" si="30"/>
        <v>0</v>
      </c>
      <c r="EX17" s="6"/>
      <c r="EY17" s="6"/>
      <c r="EZ17" s="9">
        <f t="shared" si="31"/>
        <v>0</v>
      </c>
      <c r="FC17" s="6"/>
      <c r="FD17" s="6"/>
      <c r="FE17" s="9">
        <f t="shared" si="32"/>
        <v>0</v>
      </c>
      <c r="FH17" s="6"/>
      <c r="FI17" s="6"/>
      <c r="FJ17" s="9">
        <f t="shared" si="33"/>
        <v>0</v>
      </c>
      <c r="FM17" s="6"/>
      <c r="FN17" s="6"/>
      <c r="FO17" s="9">
        <f t="shared" si="34"/>
        <v>0</v>
      </c>
      <c r="FR17" s="6"/>
      <c r="FS17" s="6"/>
      <c r="FT17" s="9">
        <f t="shared" si="35"/>
        <v>0</v>
      </c>
    </row>
    <row r="18" spans="1:177">
      <c r="A18" s="62"/>
      <c r="B18" s="8">
        <v>4</v>
      </c>
      <c r="C18" s="5">
        <v>652</v>
      </c>
      <c r="D18" s="9">
        <f t="shared" si="0"/>
        <v>4</v>
      </c>
      <c r="E18" s="9">
        <f t="shared" si="0"/>
        <v>2</v>
      </c>
      <c r="F18" s="9">
        <f t="shared" si="1"/>
        <v>6</v>
      </c>
      <c r="I18" s="6">
        <v>0</v>
      </c>
      <c r="J18" s="6">
        <v>1</v>
      </c>
      <c r="K18" s="9">
        <f t="shared" si="2"/>
        <v>1</v>
      </c>
      <c r="N18" s="6"/>
      <c r="O18" s="6"/>
      <c r="P18" s="9">
        <f t="shared" si="3"/>
        <v>0</v>
      </c>
      <c r="S18" s="6"/>
      <c r="T18" s="6"/>
      <c r="U18" s="9">
        <f t="shared" si="4"/>
        <v>0</v>
      </c>
      <c r="X18" s="6"/>
      <c r="Y18" s="6"/>
      <c r="Z18" s="9">
        <f t="shared" si="5"/>
        <v>0</v>
      </c>
      <c r="AC18" s="6"/>
      <c r="AD18" s="6"/>
      <c r="AE18" s="9">
        <f t="shared" si="6"/>
        <v>0</v>
      </c>
      <c r="AH18" s="6"/>
      <c r="AI18" s="6"/>
      <c r="AJ18" s="9">
        <f t="shared" si="7"/>
        <v>0</v>
      </c>
      <c r="AM18" s="6">
        <v>0</v>
      </c>
      <c r="AN18" s="6">
        <v>0</v>
      </c>
      <c r="AO18" s="9">
        <f t="shared" si="8"/>
        <v>0</v>
      </c>
      <c r="AR18" s="6"/>
      <c r="AS18" s="6"/>
      <c r="AT18" s="9">
        <f t="shared" si="9"/>
        <v>0</v>
      </c>
      <c r="AW18" s="6"/>
      <c r="AX18" s="6"/>
      <c r="AY18" s="9">
        <f t="shared" si="10"/>
        <v>0</v>
      </c>
      <c r="BB18" s="6"/>
      <c r="BC18" s="6"/>
      <c r="BD18" s="9">
        <f t="shared" si="11"/>
        <v>0</v>
      </c>
      <c r="BG18" s="6"/>
      <c r="BH18" s="6"/>
      <c r="BI18" s="9">
        <f t="shared" si="12"/>
        <v>0</v>
      </c>
      <c r="BL18" s="6"/>
      <c r="BM18" s="6"/>
      <c r="BN18" s="9">
        <f t="shared" si="13"/>
        <v>0</v>
      </c>
      <c r="BQ18" s="6"/>
      <c r="BR18" s="6"/>
      <c r="BS18" s="9">
        <f t="shared" si="14"/>
        <v>0</v>
      </c>
      <c r="BV18" s="6"/>
      <c r="BW18" s="6"/>
      <c r="BX18" s="9">
        <f t="shared" si="15"/>
        <v>0</v>
      </c>
      <c r="CA18" s="6"/>
      <c r="CB18" s="6"/>
      <c r="CC18" s="9">
        <f t="shared" si="16"/>
        <v>0</v>
      </c>
      <c r="CF18" s="6"/>
      <c r="CG18" s="6"/>
      <c r="CH18" s="9">
        <f t="shared" si="17"/>
        <v>0</v>
      </c>
      <c r="CK18" s="6"/>
      <c r="CL18" s="6"/>
      <c r="CM18" s="9">
        <f t="shared" si="18"/>
        <v>0</v>
      </c>
      <c r="CP18" s="6"/>
      <c r="CQ18" s="6"/>
      <c r="CR18" s="9">
        <f t="shared" si="19"/>
        <v>0</v>
      </c>
      <c r="CU18" s="6"/>
      <c r="CV18" s="6"/>
      <c r="CW18" s="9">
        <f t="shared" si="20"/>
        <v>0</v>
      </c>
      <c r="CZ18" s="6"/>
      <c r="DA18" s="6"/>
      <c r="DB18" s="9">
        <f t="shared" si="21"/>
        <v>0</v>
      </c>
      <c r="DE18" s="6"/>
      <c r="DF18" s="6"/>
      <c r="DG18" s="9">
        <f t="shared" si="22"/>
        <v>0</v>
      </c>
      <c r="DJ18" s="6"/>
      <c r="DK18" s="6"/>
      <c r="DL18" s="9">
        <f t="shared" si="23"/>
        <v>0</v>
      </c>
      <c r="DO18" s="6"/>
      <c r="DP18" s="6"/>
      <c r="DQ18" s="9">
        <f t="shared" si="24"/>
        <v>0</v>
      </c>
      <c r="DT18" s="6"/>
      <c r="DU18" s="6"/>
      <c r="DV18" s="9">
        <f t="shared" si="25"/>
        <v>0</v>
      </c>
      <c r="DY18" s="6"/>
      <c r="DZ18" s="6"/>
      <c r="EA18" s="9">
        <f t="shared" si="26"/>
        <v>0</v>
      </c>
      <c r="ED18" s="6"/>
      <c r="EE18" s="6"/>
      <c r="EF18" s="9">
        <f t="shared" si="27"/>
        <v>0</v>
      </c>
      <c r="EI18" s="6"/>
      <c r="EJ18" s="6"/>
      <c r="EK18" s="9">
        <f t="shared" si="28"/>
        <v>0</v>
      </c>
      <c r="EN18" s="6">
        <v>4</v>
      </c>
      <c r="EO18" s="6">
        <v>1</v>
      </c>
      <c r="EP18" s="9">
        <f t="shared" si="29"/>
        <v>5</v>
      </c>
      <c r="ES18" s="6"/>
      <c r="ET18" s="6"/>
      <c r="EU18" s="9">
        <f t="shared" si="30"/>
        <v>0</v>
      </c>
      <c r="EX18" s="6"/>
      <c r="EY18" s="6"/>
      <c r="EZ18" s="9">
        <f t="shared" si="31"/>
        <v>0</v>
      </c>
      <c r="FC18" s="6"/>
      <c r="FD18" s="6"/>
      <c r="FE18" s="9">
        <f t="shared" si="32"/>
        <v>0</v>
      </c>
      <c r="FH18" s="6"/>
      <c r="FI18" s="6"/>
      <c r="FJ18" s="9">
        <f t="shared" si="33"/>
        <v>0</v>
      </c>
      <c r="FM18" s="6"/>
      <c r="FN18" s="6"/>
      <c r="FO18" s="9">
        <f t="shared" si="34"/>
        <v>0</v>
      </c>
      <c r="FR18" s="6"/>
      <c r="FS18" s="6"/>
      <c r="FT18" s="9">
        <f t="shared" si="35"/>
        <v>0</v>
      </c>
    </row>
    <row r="19" spans="1:177">
      <c r="A19" s="62"/>
      <c r="B19" s="8">
        <v>5</v>
      </c>
      <c r="C19" s="5">
        <v>705</v>
      </c>
      <c r="D19" s="9">
        <f t="shared" si="0"/>
        <v>8</v>
      </c>
      <c r="E19" s="9">
        <f t="shared" si="0"/>
        <v>2</v>
      </c>
      <c r="F19" s="9">
        <f t="shared" si="1"/>
        <v>10</v>
      </c>
      <c r="I19" s="6">
        <v>2</v>
      </c>
      <c r="J19" s="6">
        <v>2</v>
      </c>
      <c r="K19" s="9">
        <f t="shared" si="2"/>
        <v>4</v>
      </c>
      <c r="N19" s="6"/>
      <c r="O19" s="6"/>
      <c r="P19" s="9">
        <f t="shared" si="3"/>
        <v>0</v>
      </c>
      <c r="S19" s="6"/>
      <c r="T19" s="6"/>
      <c r="U19" s="9">
        <f t="shared" si="4"/>
        <v>0</v>
      </c>
      <c r="X19" s="6"/>
      <c r="Y19" s="6"/>
      <c r="Z19" s="9">
        <f t="shared" si="5"/>
        <v>0</v>
      </c>
      <c r="AC19" s="6"/>
      <c r="AD19" s="6"/>
      <c r="AE19" s="9">
        <f t="shared" si="6"/>
        <v>0</v>
      </c>
      <c r="AH19" s="6"/>
      <c r="AI19" s="6"/>
      <c r="AJ19" s="9">
        <f t="shared" si="7"/>
        <v>0</v>
      </c>
      <c r="AM19" s="6">
        <v>2</v>
      </c>
      <c r="AN19" s="6">
        <v>0</v>
      </c>
      <c r="AO19" s="9">
        <f t="shared" si="8"/>
        <v>2</v>
      </c>
      <c r="AR19" s="6"/>
      <c r="AS19" s="6"/>
      <c r="AT19" s="9">
        <f t="shared" si="9"/>
        <v>0</v>
      </c>
      <c r="AW19" s="6"/>
      <c r="AX19" s="6"/>
      <c r="AY19" s="9">
        <f t="shared" si="10"/>
        <v>0</v>
      </c>
      <c r="BB19" s="6"/>
      <c r="BC19" s="6"/>
      <c r="BD19" s="9">
        <f t="shared" si="11"/>
        <v>0</v>
      </c>
      <c r="BG19" s="6"/>
      <c r="BH19" s="6"/>
      <c r="BI19" s="9">
        <f t="shared" si="12"/>
        <v>0</v>
      </c>
      <c r="BL19" s="6"/>
      <c r="BM19" s="6"/>
      <c r="BN19" s="9">
        <f t="shared" si="13"/>
        <v>0</v>
      </c>
      <c r="BQ19" s="6"/>
      <c r="BR19" s="6"/>
      <c r="BS19" s="9">
        <f t="shared" si="14"/>
        <v>0</v>
      </c>
      <c r="BV19" s="6"/>
      <c r="BW19" s="6"/>
      <c r="BX19" s="9">
        <f t="shared" si="15"/>
        <v>0</v>
      </c>
      <c r="CA19" s="6"/>
      <c r="CB19" s="6"/>
      <c r="CC19" s="9">
        <f t="shared" si="16"/>
        <v>0</v>
      </c>
      <c r="CF19" s="6"/>
      <c r="CG19" s="6"/>
      <c r="CH19" s="9">
        <f t="shared" si="17"/>
        <v>0</v>
      </c>
      <c r="CK19" s="6"/>
      <c r="CL19" s="6"/>
      <c r="CM19" s="9">
        <f t="shared" si="18"/>
        <v>0</v>
      </c>
      <c r="CP19" s="6"/>
      <c r="CQ19" s="6"/>
      <c r="CR19" s="9">
        <f t="shared" si="19"/>
        <v>0</v>
      </c>
      <c r="CU19" s="6"/>
      <c r="CV19" s="6"/>
      <c r="CW19" s="9">
        <f t="shared" si="20"/>
        <v>0</v>
      </c>
      <c r="CZ19" s="6"/>
      <c r="DA19" s="6"/>
      <c r="DB19" s="9">
        <f t="shared" si="21"/>
        <v>0</v>
      </c>
      <c r="DE19" s="6"/>
      <c r="DF19" s="6"/>
      <c r="DG19" s="9">
        <f t="shared" si="22"/>
        <v>0</v>
      </c>
      <c r="DJ19" s="6"/>
      <c r="DK19" s="6"/>
      <c r="DL19" s="9">
        <f t="shared" si="23"/>
        <v>0</v>
      </c>
      <c r="DO19" s="6"/>
      <c r="DP19" s="6"/>
      <c r="DQ19" s="9">
        <f t="shared" si="24"/>
        <v>0</v>
      </c>
      <c r="DT19" s="6"/>
      <c r="DU19" s="6"/>
      <c r="DV19" s="9">
        <f t="shared" si="25"/>
        <v>0</v>
      </c>
      <c r="DY19" s="6"/>
      <c r="DZ19" s="6"/>
      <c r="EA19" s="9">
        <f t="shared" si="26"/>
        <v>0</v>
      </c>
      <c r="ED19" s="6"/>
      <c r="EE19" s="6"/>
      <c r="EF19" s="9">
        <f t="shared" si="27"/>
        <v>0</v>
      </c>
      <c r="EI19" s="6"/>
      <c r="EJ19" s="6"/>
      <c r="EK19" s="9">
        <f t="shared" si="28"/>
        <v>0</v>
      </c>
      <c r="EN19" s="6">
        <v>4</v>
      </c>
      <c r="EO19" s="6">
        <v>0</v>
      </c>
      <c r="EP19" s="9">
        <f t="shared" si="29"/>
        <v>4</v>
      </c>
      <c r="ES19" s="6"/>
      <c r="ET19" s="6"/>
      <c r="EU19" s="9">
        <f t="shared" si="30"/>
        <v>0</v>
      </c>
      <c r="EX19" s="6"/>
      <c r="EY19" s="6"/>
      <c r="EZ19" s="9">
        <f t="shared" si="31"/>
        <v>0</v>
      </c>
      <c r="FC19" s="6"/>
      <c r="FD19" s="6"/>
      <c r="FE19" s="9">
        <f t="shared" si="32"/>
        <v>0</v>
      </c>
      <c r="FH19" s="6"/>
      <c r="FI19" s="6"/>
      <c r="FJ19" s="9">
        <f t="shared" si="33"/>
        <v>0</v>
      </c>
      <c r="FM19" s="6"/>
      <c r="FN19" s="6"/>
      <c r="FO19" s="9">
        <f t="shared" si="34"/>
        <v>0</v>
      </c>
      <c r="FR19" s="6"/>
      <c r="FS19" s="6"/>
      <c r="FT19" s="9">
        <f t="shared" si="35"/>
        <v>0</v>
      </c>
    </row>
    <row r="20" spans="1:177">
      <c r="A20" s="62"/>
      <c r="B20" s="8">
        <v>6</v>
      </c>
      <c r="C20" s="5">
        <v>751</v>
      </c>
      <c r="D20" s="9">
        <f t="shared" si="0"/>
        <v>3</v>
      </c>
      <c r="E20" s="9">
        <f t="shared" si="0"/>
        <v>2</v>
      </c>
      <c r="F20" s="9">
        <f t="shared" si="1"/>
        <v>5</v>
      </c>
      <c r="I20" s="6">
        <v>1</v>
      </c>
      <c r="J20" s="6">
        <v>1</v>
      </c>
      <c r="K20" s="9">
        <f t="shared" si="2"/>
        <v>2</v>
      </c>
      <c r="N20" s="6"/>
      <c r="O20" s="6"/>
      <c r="P20" s="9">
        <f t="shared" si="3"/>
        <v>0</v>
      </c>
      <c r="S20" s="6"/>
      <c r="T20" s="6"/>
      <c r="U20" s="9">
        <f t="shared" si="4"/>
        <v>0</v>
      </c>
      <c r="X20" s="6"/>
      <c r="Y20" s="6"/>
      <c r="Z20" s="9">
        <f t="shared" si="5"/>
        <v>0</v>
      </c>
      <c r="AC20" s="6"/>
      <c r="AD20" s="6"/>
      <c r="AE20" s="9">
        <f t="shared" si="6"/>
        <v>0</v>
      </c>
      <c r="AH20" s="6"/>
      <c r="AI20" s="6"/>
      <c r="AJ20" s="9">
        <f t="shared" si="7"/>
        <v>0</v>
      </c>
      <c r="AM20" s="6">
        <v>1</v>
      </c>
      <c r="AN20" s="6">
        <v>0</v>
      </c>
      <c r="AO20" s="9">
        <f t="shared" si="8"/>
        <v>1</v>
      </c>
      <c r="AR20" s="6"/>
      <c r="AS20" s="6"/>
      <c r="AT20" s="9">
        <f t="shared" si="9"/>
        <v>0</v>
      </c>
      <c r="AW20" s="6"/>
      <c r="AX20" s="6"/>
      <c r="AY20" s="9">
        <f t="shared" si="10"/>
        <v>0</v>
      </c>
      <c r="BB20" s="6"/>
      <c r="BC20" s="6"/>
      <c r="BD20" s="9">
        <f t="shared" si="11"/>
        <v>0</v>
      </c>
      <c r="BG20" s="6"/>
      <c r="BH20" s="6"/>
      <c r="BI20" s="9">
        <f t="shared" si="12"/>
        <v>0</v>
      </c>
      <c r="BL20" s="6"/>
      <c r="BM20" s="6"/>
      <c r="BN20" s="9">
        <f t="shared" si="13"/>
        <v>0</v>
      </c>
      <c r="BQ20" s="6"/>
      <c r="BR20" s="6"/>
      <c r="BS20" s="9">
        <f t="shared" si="14"/>
        <v>0</v>
      </c>
      <c r="BV20" s="6"/>
      <c r="BW20" s="6"/>
      <c r="BX20" s="9">
        <f t="shared" si="15"/>
        <v>0</v>
      </c>
      <c r="CA20" s="6"/>
      <c r="CB20" s="6"/>
      <c r="CC20" s="9">
        <f t="shared" si="16"/>
        <v>0</v>
      </c>
      <c r="CF20" s="6"/>
      <c r="CG20" s="6"/>
      <c r="CH20" s="9">
        <f t="shared" si="17"/>
        <v>0</v>
      </c>
      <c r="CK20" s="6"/>
      <c r="CL20" s="6"/>
      <c r="CM20" s="9">
        <f t="shared" si="18"/>
        <v>0</v>
      </c>
      <c r="CP20" s="6"/>
      <c r="CQ20" s="6"/>
      <c r="CR20" s="9">
        <f t="shared" si="19"/>
        <v>0</v>
      </c>
      <c r="CU20" s="6"/>
      <c r="CV20" s="6"/>
      <c r="CW20" s="9">
        <f t="shared" si="20"/>
        <v>0</v>
      </c>
      <c r="CZ20" s="6"/>
      <c r="DA20" s="6"/>
      <c r="DB20" s="9">
        <f t="shared" si="21"/>
        <v>0</v>
      </c>
      <c r="DE20" s="6"/>
      <c r="DF20" s="6"/>
      <c r="DG20" s="9">
        <f t="shared" si="22"/>
        <v>0</v>
      </c>
      <c r="DJ20" s="6"/>
      <c r="DK20" s="6"/>
      <c r="DL20" s="9">
        <f t="shared" si="23"/>
        <v>0</v>
      </c>
      <c r="DO20" s="6"/>
      <c r="DP20" s="6"/>
      <c r="DQ20" s="9">
        <f t="shared" si="24"/>
        <v>0</v>
      </c>
      <c r="DT20" s="6"/>
      <c r="DU20" s="6"/>
      <c r="DV20" s="9">
        <f t="shared" si="25"/>
        <v>0</v>
      </c>
      <c r="DY20" s="6"/>
      <c r="DZ20" s="6"/>
      <c r="EA20" s="9">
        <f t="shared" si="26"/>
        <v>0</v>
      </c>
      <c r="ED20" s="6"/>
      <c r="EE20" s="6"/>
      <c r="EF20" s="9">
        <f t="shared" si="27"/>
        <v>0</v>
      </c>
      <c r="EI20" s="6"/>
      <c r="EJ20" s="6"/>
      <c r="EK20" s="9">
        <f t="shared" si="28"/>
        <v>0</v>
      </c>
      <c r="EN20" s="6">
        <v>1</v>
      </c>
      <c r="EO20" s="6">
        <v>1</v>
      </c>
      <c r="EP20" s="9">
        <f t="shared" si="29"/>
        <v>2</v>
      </c>
      <c r="ES20" s="6"/>
      <c r="ET20" s="6"/>
      <c r="EU20" s="9">
        <f t="shared" si="30"/>
        <v>0</v>
      </c>
      <c r="EX20" s="6"/>
      <c r="EY20" s="6"/>
      <c r="EZ20" s="9">
        <f t="shared" si="31"/>
        <v>0</v>
      </c>
      <c r="FC20" s="6"/>
      <c r="FD20" s="6"/>
      <c r="FE20" s="9">
        <f t="shared" si="32"/>
        <v>0</v>
      </c>
      <c r="FH20" s="6"/>
      <c r="FI20" s="6"/>
      <c r="FJ20" s="9">
        <f t="shared" si="33"/>
        <v>0</v>
      </c>
      <c r="FM20" s="6"/>
      <c r="FN20" s="6"/>
      <c r="FO20" s="9">
        <f t="shared" si="34"/>
        <v>0</v>
      </c>
      <c r="FR20" s="6"/>
      <c r="FS20" s="6"/>
      <c r="FT20" s="9">
        <f t="shared" si="35"/>
        <v>0</v>
      </c>
    </row>
    <row r="21" spans="1:177">
      <c r="A21" s="63"/>
      <c r="B21" s="8">
        <v>7</v>
      </c>
      <c r="C21" s="5">
        <v>788</v>
      </c>
      <c r="D21" s="9">
        <f t="shared" si="0"/>
        <v>11</v>
      </c>
      <c r="E21" s="9">
        <f t="shared" si="0"/>
        <v>4</v>
      </c>
      <c r="F21" s="9">
        <f t="shared" si="1"/>
        <v>15</v>
      </c>
      <c r="I21" s="6">
        <v>1</v>
      </c>
      <c r="J21" s="6">
        <v>2</v>
      </c>
      <c r="K21" s="9">
        <f t="shared" si="2"/>
        <v>3</v>
      </c>
      <c r="N21" s="6"/>
      <c r="O21" s="6"/>
      <c r="P21" s="9">
        <f t="shared" si="3"/>
        <v>0</v>
      </c>
      <c r="S21" s="6"/>
      <c r="T21" s="6"/>
      <c r="U21" s="9">
        <f t="shared" si="4"/>
        <v>0</v>
      </c>
      <c r="X21" s="6"/>
      <c r="Y21" s="6"/>
      <c r="Z21" s="9">
        <f t="shared" si="5"/>
        <v>0</v>
      </c>
      <c r="AC21" s="6"/>
      <c r="AD21" s="6"/>
      <c r="AE21" s="9">
        <f t="shared" si="6"/>
        <v>0</v>
      </c>
      <c r="AH21" s="6"/>
      <c r="AI21" s="6"/>
      <c r="AJ21" s="9">
        <f t="shared" si="7"/>
        <v>0</v>
      </c>
      <c r="AM21" s="6">
        <v>1</v>
      </c>
      <c r="AN21" s="6">
        <v>0</v>
      </c>
      <c r="AO21" s="9">
        <f t="shared" si="8"/>
        <v>1</v>
      </c>
      <c r="AR21" s="6"/>
      <c r="AS21" s="6"/>
      <c r="AT21" s="9">
        <f t="shared" si="9"/>
        <v>0</v>
      </c>
      <c r="AW21" s="6"/>
      <c r="AX21" s="6"/>
      <c r="AY21" s="9">
        <f t="shared" si="10"/>
        <v>0</v>
      </c>
      <c r="BB21" s="6"/>
      <c r="BC21" s="6"/>
      <c r="BD21" s="9">
        <f t="shared" si="11"/>
        <v>0</v>
      </c>
      <c r="BG21" s="6"/>
      <c r="BH21" s="6"/>
      <c r="BI21" s="9">
        <f t="shared" si="12"/>
        <v>0</v>
      </c>
      <c r="BL21" s="6"/>
      <c r="BM21" s="6"/>
      <c r="BN21" s="9">
        <f t="shared" si="13"/>
        <v>0</v>
      </c>
      <c r="BQ21" s="6"/>
      <c r="BR21" s="6"/>
      <c r="BS21" s="9">
        <f t="shared" si="14"/>
        <v>0</v>
      </c>
      <c r="BV21" s="6"/>
      <c r="BW21" s="6"/>
      <c r="BX21" s="9">
        <f t="shared" si="15"/>
        <v>0</v>
      </c>
      <c r="CA21" s="6"/>
      <c r="CB21" s="6"/>
      <c r="CC21" s="9">
        <f t="shared" si="16"/>
        <v>0</v>
      </c>
      <c r="CF21" s="6"/>
      <c r="CG21" s="6"/>
      <c r="CH21" s="9">
        <f t="shared" si="17"/>
        <v>0</v>
      </c>
      <c r="CK21" s="6"/>
      <c r="CL21" s="6"/>
      <c r="CM21" s="9">
        <f t="shared" si="18"/>
        <v>0</v>
      </c>
      <c r="CP21" s="6"/>
      <c r="CQ21" s="6"/>
      <c r="CR21" s="9">
        <f t="shared" si="19"/>
        <v>0</v>
      </c>
      <c r="CU21" s="6"/>
      <c r="CV21" s="6"/>
      <c r="CW21" s="9">
        <f t="shared" si="20"/>
        <v>0</v>
      </c>
      <c r="CZ21" s="6"/>
      <c r="DA21" s="6"/>
      <c r="DB21" s="9">
        <f t="shared" si="21"/>
        <v>0</v>
      </c>
      <c r="DE21" s="6"/>
      <c r="DF21" s="6"/>
      <c r="DG21" s="9">
        <f t="shared" si="22"/>
        <v>0</v>
      </c>
      <c r="DJ21" s="6"/>
      <c r="DK21" s="6"/>
      <c r="DL21" s="9">
        <f t="shared" si="23"/>
        <v>0</v>
      </c>
      <c r="DO21" s="6"/>
      <c r="DP21" s="6"/>
      <c r="DQ21" s="9">
        <f t="shared" si="24"/>
        <v>0</v>
      </c>
      <c r="DT21" s="6"/>
      <c r="DU21" s="6"/>
      <c r="DV21" s="9">
        <f t="shared" si="25"/>
        <v>0</v>
      </c>
      <c r="DY21" s="6"/>
      <c r="DZ21" s="6"/>
      <c r="EA21" s="9">
        <f t="shared" si="26"/>
        <v>0</v>
      </c>
      <c r="ED21" s="6"/>
      <c r="EE21" s="6"/>
      <c r="EF21" s="9">
        <f t="shared" si="27"/>
        <v>0</v>
      </c>
      <c r="EI21" s="6"/>
      <c r="EJ21" s="6"/>
      <c r="EK21" s="9">
        <f t="shared" si="28"/>
        <v>0</v>
      </c>
      <c r="EN21" s="6">
        <v>9</v>
      </c>
      <c r="EO21" s="6">
        <v>2</v>
      </c>
      <c r="EP21" s="9">
        <f t="shared" si="29"/>
        <v>11</v>
      </c>
      <c r="ES21" s="6"/>
      <c r="ET21" s="6"/>
      <c r="EU21" s="9">
        <f t="shared" si="30"/>
        <v>0</v>
      </c>
      <c r="EX21" s="6"/>
      <c r="EY21" s="6"/>
      <c r="EZ21" s="9">
        <f t="shared" si="31"/>
        <v>0</v>
      </c>
      <c r="FC21" s="6"/>
      <c r="FD21" s="6"/>
      <c r="FE21" s="9">
        <f t="shared" si="32"/>
        <v>0</v>
      </c>
      <c r="FH21" s="6"/>
      <c r="FI21" s="6"/>
      <c r="FJ21" s="9">
        <f t="shared" si="33"/>
        <v>0</v>
      </c>
      <c r="FM21" s="6"/>
      <c r="FN21" s="6"/>
      <c r="FO21" s="9">
        <f t="shared" si="34"/>
        <v>0</v>
      </c>
      <c r="FR21" s="6"/>
      <c r="FS21" s="6"/>
      <c r="FT21" s="9">
        <f t="shared" si="35"/>
        <v>0</v>
      </c>
    </row>
    <row r="23" spans="1:177" s="1" customFormat="1" ht="47.25" customHeight="1">
      <c r="A23" s="71" t="s">
        <v>123</v>
      </c>
      <c r="B23" s="71"/>
      <c r="D23" s="10">
        <f>+SUM(D6:D21)</f>
        <v>116.1</v>
      </c>
      <c r="E23" s="10">
        <f>+SUM(E6:E21)</f>
        <v>33</v>
      </c>
      <c r="F23" s="10">
        <f>+SUM(D23:E23)</f>
        <v>149.1</v>
      </c>
      <c r="I23" s="10">
        <f>+SUM(I6:I21)</f>
        <v>22.5</v>
      </c>
      <c r="J23" s="10">
        <f>+SUM(J6:J21)</f>
        <v>12</v>
      </c>
      <c r="K23" s="10">
        <f>+SUM(I23:J23)</f>
        <v>34.5</v>
      </c>
      <c r="N23" s="10">
        <f>+SUM(N6:N21)</f>
        <v>0</v>
      </c>
      <c r="O23" s="10">
        <f>+SUM(O6:O21)</f>
        <v>0</v>
      </c>
      <c r="P23" s="10">
        <f>+SUM(N23:O23)</f>
        <v>0</v>
      </c>
      <c r="S23" s="10">
        <f>+SUM(S6:S21)</f>
        <v>0</v>
      </c>
      <c r="T23" s="10">
        <f>+SUM(T6:T21)</f>
        <v>0</v>
      </c>
      <c r="U23" s="10">
        <f>+SUM(S23:T23)</f>
        <v>0</v>
      </c>
      <c r="X23" s="10">
        <f>+SUM(X6:X21)</f>
        <v>0</v>
      </c>
      <c r="Y23" s="10">
        <f>+SUM(Y6:Y21)</f>
        <v>0</v>
      </c>
      <c r="Z23" s="10">
        <f>+SUM(X23:Y23)</f>
        <v>0</v>
      </c>
      <c r="AC23" s="10">
        <f>+SUM(AC6:AC21)</f>
        <v>0</v>
      </c>
      <c r="AD23" s="10">
        <f>+SUM(AD6:AD21)</f>
        <v>0</v>
      </c>
      <c r="AE23" s="10">
        <f>+SUM(AC23:AD23)</f>
        <v>0</v>
      </c>
      <c r="AH23" s="10">
        <f>+SUM(AH6:AH21)</f>
        <v>0</v>
      </c>
      <c r="AI23" s="10">
        <f>+SUM(AI6:AI21)</f>
        <v>0</v>
      </c>
      <c r="AJ23" s="10">
        <f>+SUM(AH23:AI23)</f>
        <v>0</v>
      </c>
      <c r="AM23" s="10">
        <f>+SUM(AM6:AM21)</f>
        <v>27.6</v>
      </c>
      <c r="AN23" s="10">
        <f>+SUM(AN6:AN21)</f>
        <v>5</v>
      </c>
      <c r="AO23" s="10">
        <f>+SUM(AM23:AN23)</f>
        <v>32.6</v>
      </c>
      <c r="AR23" s="10">
        <f>+SUM(AR6:AR21)</f>
        <v>0</v>
      </c>
      <c r="AS23" s="10">
        <f>+SUM(AS6:AS21)</f>
        <v>0</v>
      </c>
      <c r="AT23" s="10">
        <f>+SUM(AR23:AS23)</f>
        <v>0</v>
      </c>
      <c r="AW23" s="10">
        <f>+SUM(AW6:AW21)</f>
        <v>0</v>
      </c>
      <c r="AX23" s="10">
        <f>+SUM(AX6:AX21)</f>
        <v>0</v>
      </c>
      <c r="AY23" s="10">
        <f>+SUM(AW23:AX23)</f>
        <v>0</v>
      </c>
      <c r="BB23" s="10">
        <f>+SUM(BB6:BB21)</f>
        <v>0</v>
      </c>
      <c r="BC23" s="10">
        <f>+SUM(BC6:BC21)</f>
        <v>0</v>
      </c>
      <c r="BD23" s="10">
        <f>+SUM(BB23:BC23)</f>
        <v>0</v>
      </c>
      <c r="BG23" s="10">
        <f>+SUM(BG6:BG21)</f>
        <v>0</v>
      </c>
      <c r="BH23" s="10">
        <f>+SUM(BH6:BH21)</f>
        <v>0</v>
      </c>
      <c r="BI23" s="10">
        <f>+SUM(BG23:BH23)</f>
        <v>0</v>
      </c>
      <c r="BL23" s="10">
        <f>+SUM(BL6:BL21)</f>
        <v>0</v>
      </c>
      <c r="BM23" s="10">
        <f>+SUM(BM6:BM21)</f>
        <v>0</v>
      </c>
      <c r="BN23" s="10">
        <f>+SUM(BL23:BM23)</f>
        <v>0</v>
      </c>
      <c r="BQ23" s="10">
        <f>+SUM(BQ6:BQ21)</f>
        <v>0</v>
      </c>
      <c r="BR23" s="10">
        <f>+SUM(BR6:BR21)</f>
        <v>0</v>
      </c>
      <c r="BS23" s="10">
        <f>+SUM(BQ23:BR23)</f>
        <v>0</v>
      </c>
      <c r="BV23" s="10">
        <f>+SUM(BV6:BV21)</f>
        <v>0</v>
      </c>
      <c r="BW23" s="10">
        <f>+SUM(BW6:BW21)</f>
        <v>0</v>
      </c>
      <c r="BX23" s="10">
        <f>+SUM(BV23:BW23)</f>
        <v>0</v>
      </c>
      <c r="CA23" s="10">
        <f>+SUM(CA6:CA21)</f>
        <v>0</v>
      </c>
      <c r="CB23" s="10">
        <f>+SUM(CB6:CB21)</f>
        <v>0</v>
      </c>
      <c r="CC23" s="10">
        <f>+SUM(CA23:CB23)</f>
        <v>0</v>
      </c>
      <c r="CF23" s="10">
        <f>+SUM(CF6:CF21)</f>
        <v>0</v>
      </c>
      <c r="CG23" s="10">
        <f>+SUM(CG6:CG21)</f>
        <v>0</v>
      </c>
      <c r="CH23" s="10">
        <f>+SUM(CF23:CG23)</f>
        <v>0</v>
      </c>
      <c r="CK23" s="10">
        <f>+SUM(CK6:CK21)</f>
        <v>0</v>
      </c>
      <c r="CL23" s="10">
        <f>+SUM(CL6:CL21)</f>
        <v>0</v>
      </c>
      <c r="CM23" s="10">
        <f>+SUM(CK23:CL23)</f>
        <v>0</v>
      </c>
      <c r="CP23" s="10">
        <f>+SUM(CP6:CP21)</f>
        <v>0</v>
      </c>
      <c r="CQ23" s="10">
        <f>+SUM(CQ6:CQ21)</f>
        <v>0</v>
      </c>
      <c r="CR23" s="10">
        <f>+SUM(CP23:CQ23)</f>
        <v>0</v>
      </c>
      <c r="CU23" s="10">
        <f>+SUM(CU6:CU21)</f>
        <v>0</v>
      </c>
      <c r="CV23" s="10">
        <f>+SUM(CV6:CV21)</f>
        <v>0</v>
      </c>
      <c r="CW23" s="10">
        <f>+SUM(CU23:CV23)</f>
        <v>0</v>
      </c>
      <c r="CZ23" s="10">
        <f>+SUM(CZ6:CZ21)</f>
        <v>0</v>
      </c>
      <c r="DA23" s="10">
        <f>+SUM(DA6:DA21)</f>
        <v>0</v>
      </c>
      <c r="DB23" s="10">
        <f>+SUM(CZ23:DA23)</f>
        <v>0</v>
      </c>
      <c r="DE23" s="10">
        <f>+SUM(DE6:DE21)</f>
        <v>0</v>
      </c>
      <c r="DF23" s="10">
        <f>+SUM(DF6:DF21)</f>
        <v>0</v>
      </c>
      <c r="DG23" s="10">
        <f>+SUM(DE23:DF23)</f>
        <v>0</v>
      </c>
      <c r="DJ23" s="10">
        <f>+SUM(DJ6:DJ21)</f>
        <v>0</v>
      </c>
      <c r="DK23" s="10">
        <f>+SUM(DK6:DK21)</f>
        <v>0</v>
      </c>
      <c r="DL23" s="10">
        <f>+SUM(DJ23:DK23)</f>
        <v>0</v>
      </c>
      <c r="DO23" s="10">
        <f>+SUM(DO6:DO21)</f>
        <v>0</v>
      </c>
      <c r="DP23" s="10">
        <f>+SUM(DP6:DP21)</f>
        <v>0</v>
      </c>
      <c r="DQ23" s="10">
        <f>+SUM(DO23:DP23)</f>
        <v>0</v>
      </c>
      <c r="DT23" s="10">
        <f>+SUM(DT6:DT21)</f>
        <v>0</v>
      </c>
      <c r="DU23" s="10">
        <f>+SUM(DU6:DU21)</f>
        <v>0</v>
      </c>
      <c r="DV23" s="10">
        <f>+SUM(DT23:DU23)</f>
        <v>0</v>
      </c>
      <c r="DY23" s="10">
        <f>+SUM(DY6:DY21)</f>
        <v>0</v>
      </c>
      <c r="DZ23" s="10">
        <f>+SUM(DZ6:DZ21)</f>
        <v>0</v>
      </c>
      <c r="EA23" s="10">
        <f>+SUM(DY23:DZ23)</f>
        <v>0</v>
      </c>
      <c r="ED23" s="10">
        <f>+SUM(ED6:ED21)</f>
        <v>0</v>
      </c>
      <c r="EE23" s="10">
        <f>+SUM(EE6:EE21)</f>
        <v>0</v>
      </c>
      <c r="EF23" s="10">
        <f>+SUM(ED23:EE23)</f>
        <v>0</v>
      </c>
      <c r="EI23" s="10">
        <f>+SUM(EI6:EI21)</f>
        <v>0</v>
      </c>
      <c r="EJ23" s="10">
        <f>+SUM(EJ6:EJ21)</f>
        <v>0</v>
      </c>
      <c r="EK23" s="10">
        <f>+SUM(EI23:EJ23)</f>
        <v>0</v>
      </c>
      <c r="EN23" s="10">
        <f>+SUM(EN6:EN21)</f>
        <v>66</v>
      </c>
      <c r="EO23" s="10">
        <f>+SUM(EO6:EO21)</f>
        <v>16</v>
      </c>
      <c r="EP23" s="10">
        <f>+SUM(EN23:EO23)</f>
        <v>82</v>
      </c>
      <c r="ES23" s="10">
        <f>+SUM(ES6:ES21)</f>
        <v>0</v>
      </c>
      <c r="ET23" s="10">
        <f>+SUM(ET6:ET21)</f>
        <v>0</v>
      </c>
      <c r="EU23" s="10">
        <f>+SUM(ES23:ET23)</f>
        <v>0</v>
      </c>
      <c r="EX23" s="10">
        <f>+SUM(EX6:EX21)</f>
        <v>0</v>
      </c>
      <c r="EY23" s="10">
        <f>+SUM(EY6:EY21)</f>
        <v>0</v>
      </c>
      <c r="EZ23" s="10">
        <f>+SUM(EX23:EY23)</f>
        <v>0</v>
      </c>
      <c r="FC23" s="10">
        <f>+SUM(FC6:FC21)</f>
        <v>0</v>
      </c>
      <c r="FD23" s="10">
        <f>+SUM(FD6:FD21)</f>
        <v>0</v>
      </c>
      <c r="FE23" s="10">
        <f>+SUM(FC23:FD23)</f>
        <v>0</v>
      </c>
      <c r="FH23" s="10">
        <f>+SUM(FH6:FH21)</f>
        <v>0</v>
      </c>
      <c r="FI23" s="10">
        <f>+SUM(FI6:FI21)</f>
        <v>0</v>
      </c>
      <c r="FJ23" s="10">
        <f>+SUM(FH23:FI23)</f>
        <v>0</v>
      </c>
      <c r="FM23" s="10">
        <f>+SUM(FM6:FM21)</f>
        <v>0</v>
      </c>
      <c r="FN23" s="10">
        <f>+SUM(FN6:FN21)</f>
        <v>0</v>
      </c>
      <c r="FO23" s="10">
        <f>+SUM(FM23:FN23)</f>
        <v>0</v>
      </c>
      <c r="FR23" s="10">
        <f>+SUM(FR6:FR21)</f>
        <v>0</v>
      </c>
      <c r="FS23" s="10">
        <f>+SUM(FS6:FS21)</f>
        <v>0</v>
      </c>
      <c r="FT23" s="10">
        <f>+SUM(FR23:FS23)</f>
        <v>0</v>
      </c>
    </row>
    <row r="24" spans="1:177" s="1" customFormat="1" ht="47.25" customHeight="1">
      <c r="A24" s="71" t="s">
        <v>6</v>
      </c>
      <c r="B24" s="71"/>
      <c r="D24" s="10">
        <f>+SUM(D6:D14)</f>
        <v>84.1</v>
      </c>
      <c r="E24" s="10">
        <f>+SUM(E6:E14)</f>
        <v>23</v>
      </c>
      <c r="F24" s="10">
        <f>+SUM(D24:E24)</f>
        <v>107.1</v>
      </c>
      <c r="G24" s="11">
        <f>+F24/$F$23</f>
        <v>0.71830985915492962</v>
      </c>
      <c r="I24" s="10">
        <f>+SUM(I6:I14)</f>
        <v>18.5</v>
      </c>
      <c r="J24" s="10">
        <f>+SUM(J6:J14)</f>
        <v>6</v>
      </c>
      <c r="K24" s="10">
        <f>+SUM(I24:J24)</f>
        <v>24.5</v>
      </c>
      <c r="L24" s="11">
        <f>+K24/$K$23</f>
        <v>0.71014492753623193</v>
      </c>
      <c r="N24" s="10">
        <f>+SUM(N6:N14)</f>
        <v>0</v>
      </c>
      <c r="O24" s="10">
        <f>+SUM(O6:O14)</f>
        <v>0</v>
      </c>
      <c r="P24" s="10">
        <f>+SUM(N24:O24)</f>
        <v>0</v>
      </c>
      <c r="Q24" s="11">
        <f>+P24/$K$23</f>
        <v>0</v>
      </c>
      <c r="S24" s="10">
        <f>+SUM(S6:S14)</f>
        <v>0</v>
      </c>
      <c r="T24" s="10">
        <f>+SUM(T6:T14)</f>
        <v>0</v>
      </c>
      <c r="U24" s="10">
        <f>+SUM(S24:T24)</f>
        <v>0</v>
      </c>
      <c r="V24" s="11">
        <f>+U24/$K$23</f>
        <v>0</v>
      </c>
      <c r="X24" s="10">
        <f>+SUM(X6:X14)</f>
        <v>0</v>
      </c>
      <c r="Y24" s="10">
        <f>+SUM(Y6:Y14)</f>
        <v>0</v>
      </c>
      <c r="Z24" s="10">
        <f>+SUM(X24:Y24)</f>
        <v>0</v>
      </c>
      <c r="AA24" s="11">
        <f>+Z24/$K$23</f>
        <v>0</v>
      </c>
      <c r="AC24" s="10">
        <f>+SUM(AC6:AC14)</f>
        <v>0</v>
      </c>
      <c r="AD24" s="10">
        <f>+SUM(AD6:AD14)</f>
        <v>0</v>
      </c>
      <c r="AE24" s="10">
        <f>+SUM(AC24:AD24)</f>
        <v>0</v>
      </c>
      <c r="AF24" s="11">
        <f>+AE24/$K$23</f>
        <v>0</v>
      </c>
      <c r="AH24" s="10">
        <f>+SUM(AH6:AH14)</f>
        <v>0</v>
      </c>
      <c r="AI24" s="10">
        <f>+SUM(AI6:AI14)</f>
        <v>0</v>
      </c>
      <c r="AJ24" s="10">
        <f>+SUM(AH24:AI24)</f>
        <v>0</v>
      </c>
      <c r="AK24" s="11">
        <f>+AJ24/$K$23</f>
        <v>0</v>
      </c>
      <c r="AM24" s="10">
        <f>+SUM(AM6:AM14)</f>
        <v>21.6</v>
      </c>
      <c r="AN24" s="10">
        <f>+SUM(AN6:AN14)</f>
        <v>5</v>
      </c>
      <c r="AO24" s="10">
        <f>+SUM(AM24:AN24)</f>
        <v>26.6</v>
      </c>
      <c r="AP24" s="11">
        <f>+AO24/$K$23</f>
        <v>0.77101449275362322</v>
      </c>
      <c r="AR24" s="10">
        <f>+SUM(AR6:AR14)</f>
        <v>0</v>
      </c>
      <c r="AS24" s="10">
        <f>+SUM(AS6:AS14)</f>
        <v>0</v>
      </c>
      <c r="AT24" s="10">
        <f>+SUM(AR24:AS24)</f>
        <v>0</v>
      </c>
      <c r="AU24" s="11">
        <f>+AT24/$K$23</f>
        <v>0</v>
      </c>
      <c r="AW24" s="10">
        <f>+SUM(AW6:AW14)</f>
        <v>0</v>
      </c>
      <c r="AX24" s="10">
        <f>+SUM(AX6:AX14)</f>
        <v>0</v>
      </c>
      <c r="AY24" s="10">
        <f>+SUM(AW24:AX24)</f>
        <v>0</v>
      </c>
      <c r="AZ24" s="11">
        <f>+AY24/$K$23</f>
        <v>0</v>
      </c>
      <c r="BB24" s="10">
        <f>+SUM(BB6:BB14)</f>
        <v>0</v>
      </c>
      <c r="BC24" s="10">
        <f>+SUM(BC6:BC14)</f>
        <v>0</v>
      </c>
      <c r="BD24" s="10">
        <f>+SUM(BB24:BC24)</f>
        <v>0</v>
      </c>
      <c r="BE24" s="11">
        <f>+BD24/$K$23</f>
        <v>0</v>
      </c>
      <c r="BG24" s="10">
        <f>+SUM(BG6:BG14)</f>
        <v>0</v>
      </c>
      <c r="BH24" s="10">
        <f>+SUM(BH6:BH14)</f>
        <v>0</v>
      </c>
      <c r="BI24" s="10">
        <f>+SUM(BG24:BH24)</f>
        <v>0</v>
      </c>
      <c r="BJ24" s="11">
        <f>+BI24/$K$23</f>
        <v>0</v>
      </c>
      <c r="BL24" s="10">
        <f>+SUM(BL6:BL14)</f>
        <v>0</v>
      </c>
      <c r="BM24" s="10">
        <f>+SUM(BM6:BM14)</f>
        <v>0</v>
      </c>
      <c r="BN24" s="10">
        <f>+SUM(BL24:BM24)</f>
        <v>0</v>
      </c>
      <c r="BO24" s="11">
        <f>+BN24/$K$23</f>
        <v>0</v>
      </c>
      <c r="BQ24" s="10">
        <f>+SUM(BQ6:BQ14)</f>
        <v>0</v>
      </c>
      <c r="BR24" s="10">
        <f>+SUM(BR6:BR14)</f>
        <v>0</v>
      </c>
      <c r="BS24" s="10">
        <f>+SUM(BQ24:BR24)</f>
        <v>0</v>
      </c>
      <c r="BT24" s="11">
        <f>+BS24/$K$23</f>
        <v>0</v>
      </c>
      <c r="BV24" s="10">
        <f>+SUM(BV6:BV14)</f>
        <v>0</v>
      </c>
      <c r="BW24" s="10">
        <f>+SUM(BW6:BW14)</f>
        <v>0</v>
      </c>
      <c r="BX24" s="10">
        <f>+SUM(BV24:BW24)</f>
        <v>0</v>
      </c>
      <c r="BY24" s="11">
        <f>+BX24/$K$23</f>
        <v>0</v>
      </c>
      <c r="CA24" s="10">
        <f>+SUM(CA6:CA14)</f>
        <v>0</v>
      </c>
      <c r="CB24" s="10">
        <f>+SUM(CB6:CB14)</f>
        <v>0</v>
      </c>
      <c r="CC24" s="10">
        <f>+SUM(CA24:CB24)</f>
        <v>0</v>
      </c>
      <c r="CD24" s="11">
        <f>+CC24/$K$23</f>
        <v>0</v>
      </c>
      <c r="CF24" s="10">
        <f>+SUM(CF6:CF14)</f>
        <v>0</v>
      </c>
      <c r="CG24" s="10">
        <f>+SUM(CG6:CG14)</f>
        <v>0</v>
      </c>
      <c r="CH24" s="10">
        <f>+SUM(CF24:CG24)</f>
        <v>0</v>
      </c>
      <c r="CI24" s="11">
        <f>+CH24/$K$23</f>
        <v>0</v>
      </c>
      <c r="CK24" s="10">
        <f>+SUM(CK6:CK14)</f>
        <v>0</v>
      </c>
      <c r="CL24" s="10">
        <f>+SUM(CL6:CL14)</f>
        <v>0</v>
      </c>
      <c r="CM24" s="10">
        <f>+SUM(CK24:CL24)</f>
        <v>0</v>
      </c>
      <c r="CN24" s="11">
        <f>+CM24/$K$23</f>
        <v>0</v>
      </c>
      <c r="CP24" s="10">
        <f>+SUM(CP6:CP14)</f>
        <v>0</v>
      </c>
      <c r="CQ24" s="10">
        <f>+SUM(CQ6:CQ14)</f>
        <v>0</v>
      </c>
      <c r="CR24" s="10">
        <f>+SUM(CP24:CQ24)</f>
        <v>0</v>
      </c>
      <c r="CS24" s="11">
        <f>+CR24/$K$23</f>
        <v>0</v>
      </c>
      <c r="CU24" s="10">
        <f>+SUM(CU6:CU14)</f>
        <v>0</v>
      </c>
      <c r="CV24" s="10">
        <f>+SUM(CV6:CV14)</f>
        <v>0</v>
      </c>
      <c r="CW24" s="10">
        <f>+SUM(CU24:CV24)</f>
        <v>0</v>
      </c>
      <c r="CX24" s="11">
        <f>+CW24/$K$23</f>
        <v>0</v>
      </c>
      <c r="CZ24" s="10">
        <f>+SUM(CZ6:CZ14)</f>
        <v>0</v>
      </c>
      <c r="DA24" s="10">
        <f>+SUM(DA6:DA14)</f>
        <v>0</v>
      </c>
      <c r="DB24" s="10">
        <f>+SUM(CZ24:DA24)</f>
        <v>0</v>
      </c>
      <c r="DC24" s="11">
        <f>+DB24/$K$23</f>
        <v>0</v>
      </c>
      <c r="DE24" s="10">
        <f>+SUM(DE6:DE14)</f>
        <v>0</v>
      </c>
      <c r="DF24" s="10">
        <f>+SUM(DF6:DF14)</f>
        <v>0</v>
      </c>
      <c r="DG24" s="10">
        <f>+SUM(DE24:DF24)</f>
        <v>0</v>
      </c>
      <c r="DH24" s="11">
        <f>+DG24/$K$23</f>
        <v>0</v>
      </c>
      <c r="DJ24" s="10">
        <f>+SUM(DJ6:DJ14)</f>
        <v>0</v>
      </c>
      <c r="DK24" s="10">
        <f>+SUM(DK6:DK14)</f>
        <v>0</v>
      </c>
      <c r="DL24" s="10">
        <f>+SUM(DJ24:DK24)</f>
        <v>0</v>
      </c>
      <c r="DM24" s="11">
        <f>+DL24/$K$23</f>
        <v>0</v>
      </c>
      <c r="DO24" s="10">
        <f>+SUM(DO6:DO14)</f>
        <v>0</v>
      </c>
      <c r="DP24" s="10">
        <f>+SUM(DP6:DP14)</f>
        <v>0</v>
      </c>
      <c r="DQ24" s="10">
        <f>+SUM(DO24:DP24)</f>
        <v>0</v>
      </c>
      <c r="DR24" s="11">
        <f>+DQ24/$K$23</f>
        <v>0</v>
      </c>
      <c r="DT24" s="10">
        <f>+SUM(DT6:DT14)</f>
        <v>0</v>
      </c>
      <c r="DU24" s="10">
        <f>+SUM(DU6:DU14)</f>
        <v>0</v>
      </c>
      <c r="DV24" s="10">
        <f>+SUM(DT24:DU24)</f>
        <v>0</v>
      </c>
      <c r="DW24" s="11">
        <f>+DV24/$K$23</f>
        <v>0</v>
      </c>
      <c r="DY24" s="10">
        <f>+SUM(DY6:DY14)</f>
        <v>0</v>
      </c>
      <c r="DZ24" s="10">
        <f>+SUM(DZ6:DZ14)</f>
        <v>0</v>
      </c>
      <c r="EA24" s="10">
        <f>+SUM(DY24:DZ24)</f>
        <v>0</v>
      </c>
      <c r="EB24" s="11">
        <f>+EA24/$K$23</f>
        <v>0</v>
      </c>
      <c r="ED24" s="10">
        <f>+SUM(ED6:ED14)</f>
        <v>0</v>
      </c>
      <c r="EE24" s="10">
        <f>+SUM(EE6:EE14)</f>
        <v>0</v>
      </c>
      <c r="EF24" s="10">
        <f>+SUM(ED24:EE24)</f>
        <v>0</v>
      </c>
      <c r="EG24" s="11">
        <f>+EF24/$K$23</f>
        <v>0</v>
      </c>
      <c r="EI24" s="10">
        <f>+SUM(EI6:EI14)</f>
        <v>0</v>
      </c>
      <c r="EJ24" s="10">
        <f>+SUM(EJ6:EJ14)</f>
        <v>0</v>
      </c>
      <c r="EK24" s="10">
        <f>+SUM(EI24:EJ24)</f>
        <v>0</v>
      </c>
      <c r="EL24" s="11">
        <f>+EK24/$K$23</f>
        <v>0</v>
      </c>
      <c r="EN24" s="10">
        <f>+SUM(EN6:EN14)</f>
        <v>44</v>
      </c>
      <c r="EO24" s="10">
        <f>+SUM(EO6:EO14)</f>
        <v>12</v>
      </c>
      <c r="EP24" s="10">
        <f>+SUM(EN24:EO24)</f>
        <v>56</v>
      </c>
      <c r="EQ24" s="11">
        <f>+EP24/$K$23</f>
        <v>1.6231884057971016</v>
      </c>
      <c r="ES24" s="10">
        <f>+SUM(ES6:ES14)</f>
        <v>0</v>
      </c>
      <c r="ET24" s="10">
        <f>+SUM(ET6:ET14)</f>
        <v>0</v>
      </c>
      <c r="EU24" s="10">
        <f>+SUM(ES24:ET24)</f>
        <v>0</v>
      </c>
      <c r="EV24" s="11">
        <f>+EU24/$K$23</f>
        <v>0</v>
      </c>
      <c r="EX24" s="10">
        <f>+SUM(EX6:EX14)</f>
        <v>0</v>
      </c>
      <c r="EY24" s="10">
        <f>+SUM(EY6:EY14)</f>
        <v>0</v>
      </c>
      <c r="EZ24" s="10">
        <f>+SUM(EX24:EY24)</f>
        <v>0</v>
      </c>
      <c r="FA24" s="11">
        <f>+EZ24/$K$23</f>
        <v>0</v>
      </c>
      <c r="FC24" s="10">
        <f>+SUM(FC6:FC14)</f>
        <v>0</v>
      </c>
      <c r="FD24" s="10">
        <f>+SUM(FD6:FD14)</f>
        <v>0</v>
      </c>
      <c r="FE24" s="10">
        <f>+SUM(FC24:FD24)</f>
        <v>0</v>
      </c>
      <c r="FF24" s="11">
        <f>+FE24/$K$23</f>
        <v>0</v>
      </c>
      <c r="FH24" s="10">
        <f>+SUM(FH6:FH14)</f>
        <v>0</v>
      </c>
      <c r="FI24" s="10">
        <f>+SUM(FI6:FI14)</f>
        <v>0</v>
      </c>
      <c r="FJ24" s="10">
        <f>+SUM(FH24:FI24)</f>
        <v>0</v>
      </c>
      <c r="FK24" s="11">
        <f>+FJ24/$K$23</f>
        <v>0</v>
      </c>
      <c r="FM24" s="10">
        <f>+SUM(FM6:FM14)</f>
        <v>0</v>
      </c>
      <c r="FN24" s="10">
        <f>+SUM(FN6:FN14)</f>
        <v>0</v>
      </c>
      <c r="FO24" s="10">
        <f>+SUM(FM24:FN24)</f>
        <v>0</v>
      </c>
      <c r="FP24" s="11">
        <f>+FO24/$K$23</f>
        <v>0</v>
      </c>
      <c r="FR24" s="10">
        <f>+SUM(FR6:FR14)</f>
        <v>0</v>
      </c>
      <c r="FS24" s="10">
        <f>+SUM(FS6:FS14)</f>
        <v>0</v>
      </c>
      <c r="FT24" s="10">
        <f>+SUM(FR24:FS24)</f>
        <v>0</v>
      </c>
      <c r="FU24" s="11">
        <f>+FT24/$K$23</f>
        <v>0</v>
      </c>
    </row>
    <row r="25" spans="1:177" s="1" customFormat="1" ht="47.25" customHeight="1">
      <c r="A25" s="71" t="s">
        <v>7</v>
      </c>
      <c r="B25" s="71"/>
      <c r="D25" s="10">
        <f>+SUM(D6:D10)</f>
        <v>56</v>
      </c>
      <c r="E25" s="10">
        <f>+SUM(E6:E10)</f>
        <v>12</v>
      </c>
      <c r="F25" s="10">
        <f>+SUM(D25:E25)</f>
        <v>68</v>
      </c>
      <c r="G25" s="11">
        <f>+F25/$F$23</f>
        <v>0.45606975184439974</v>
      </c>
      <c r="I25" s="10">
        <f>+SUM(I6:I10)</f>
        <v>12.5</v>
      </c>
      <c r="J25" s="10">
        <f>+SUM(J6:J10)</f>
        <v>3</v>
      </c>
      <c r="K25" s="10">
        <f>+SUM(I25:J25)</f>
        <v>15.5</v>
      </c>
      <c r="L25" s="11">
        <f>+K25/$K$23</f>
        <v>0.44927536231884058</v>
      </c>
      <c r="N25" s="10">
        <f>+SUM(N6:N10)</f>
        <v>0</v>
      </c>
      <c r="O25" s="10">
        <f>+SUM(O6:O10)</f>
        <v>0</v>
      </c>
      <c r="P25" s="10">
        <f>+SUM(N25:O25)</f>
        <v>0</v>
      </c>
      <c r="Q25" s="11">
        <f>+P25/$K$23</f>
        <v>0</v>
      </c>
      <c r="S25" s="10">
        <f>+SUM(S6:S10)</f>
        <v>0</v>
      </c>
      <c r="T25" s="10">
        <f>+SUM(T6:T10)</f>
        <v>0</v>
      </c>
      <c r="U25" s="10">
        <f>+SUM(S25:T25)</f>
        <v>0</v>
      </c>
      <c r="V25" s="11">
        <f>+U25/$K$23</f>
        <v>0</v>
      </c>
      <c r="X25" s="10">
        <f>+SUM(X6:X10)</f>
        <v>0</v>
      </c>
      <c r="Y25" s="10">
        <f>+SUM(Y6:Y10)</f>
        <v>0</v>
      </c>
      <c r="Z25" s="10">
        <f>+SUM(X25:Y25)</f>
        <v>0</v>
      </c>
      <c r="AA25" s="11">
        <f>+Z25/$K$23</f>
        <v>0</v>
      </c>
      <c r="AC25" s="10">
        <f>+SUM(AC6:AC10)</f>
        <v>0</v>
      </c>
      <c r="AD25" s="10">
        <f>+SUM(AD6:AD10)</f>
        <v>0</v>
      </c>
      <c r="AE25" s="10">
        <f>+SUM(AC25:AD25)</f>
        <v>0</v>
      </c>
      <c r="AF25" s="11">
        <f>+AE25/$K$23</f>
        <v>0</v>
      </c>
      <c r="AH25" s="10">
        <f>+SUM(AH6:AH10)</f>
        <v>0</v>
      </c>
      <c r="AI25" s="10">
        <f>+SUM(AI6:AI10)</f>
        <v>0</v>
      </c>
      <c r="AJ25" s="10">
        <f>+SUM(AH25:AI25)</f>
        <v>0</v>
      </c>
      <c r="AK25" s="11">
        <f>+AJ25/$K$23</f>
        <v>0</v>
      </c>
      <c r="AM25" s="10">
        <f>+SUM(AM6:AM10)</f>
        <v>10.5</v>
      </c>
      <c r="AN25" s="10">
        <f>+SUM(AN6:AN10)</f>
        <v>1</v>
      </c>
      <c r="AO25" s="10">
        <f>+SUM(AM25:AN25)</f>
        <v>11.5</v>
      </c>
      <c r="AP25" s="11">
        <f>+AO25/$K$23</f>
        <v>0.33333333333333331</v>
      </c>
      <c r="AR25" s="10">
        <f>+SUM(AR6:AR10)</f>
        <v>0</v>
      </c>
      <c r="AS25" s="10">
        <f>+SUM(AS6:AS10)</f>
        <v>0</v>
      </c>
      <c r="AT25" s="10">
        <f>+SUM(AR25:AS25)</f>
        <v>0</v>
      </c>
      <c r="AU25" s="11">
        <f>+AT25/$K$23</f>
        <v>0</v>
      </c>
      <c r="AW25" s="10">
        <f>+SUM(AW6:AW10)</f>
        <v>0</v>
      </c>
      <c r="AX25" s="10">
        <f>+SUM(AX6:AX10)</f>
        <v>0</v>
      </c>
      <c r="AY25" s="10">
        <f>+SUM(AW25:AX25)</f>
        <v>0</v>
      </c>
      <c r="AZ25" s="11">
        <f>+AY25/$K$23</f>
        <v>0</v>
      </c>
      <c r="BB25" s="10">
        <f>+SUM(BB6:BB10)</f>
        <v>0</v>
      </c>
      <c r="BC25" s="10">
        <f>+SUM(BC6:BC10)</f>
        <v>0</v>
      </c>
      <c r="BD25" s="10">
        <f>+SUM(BB25:BC25)</f>
        <v>0</v>
      </c>
      <c r="BE25" s="11">
        <f>+BD25/$K$23</f>
        <v>0</v>
      </c>
      <c r="BG25" s="10">
        <f>+SUM(BG6:BG10)</f>
        <v>0</v>
      </c>
      <c r="BH25" s="10">
        <f>+SUM(BH6:BH10)</f>
        <v>0</v>
      </c>
      <c r="BI25" s="10">
        <f>+SUM(BG25:BH25)</f>
        <v>0</v>
      </c>
      <c r="BJ25" s="11">
        <f>+BI25/$K$23</f>
        <v>0</v>
      </c>
      <c r="BL25" s="10">
        <f>+SUM(BL6:BL10)</f>
        <v>0</v>
      </c>
      <c r="BM25" s="10">
        <f>+SUM(BM6:BM10)</f>
        <v>0</v>
      </c>
      <c r="BN25" s="10">
        <f>+SUM(BL25:BM25)</f>
        <v>0</v>
      </c>
      <c r="BO25" s="11">
        <f>+BN25/$K$23</f>
        <v>0</v>
      </c>
      <c r="BQ25" s="10">
        <f>+SUM(BQ6:BQ10)</f>
        <v>0</v>
      </c>
      <c r="BR25" s="10">
        <f>+SUM(BR6:BR10)</f>
        <v>0</v>
      </c>
      <c r="BS25" s="10">
        <f>+SUM(BQ25:BR25)</f>
        <v>0</v>
      </c>
      <c r="BT25" s="11">
        <f>+BS25/$K$23</f>
        <v>0</v>
      </c>
      <c r="BV25" s="10">
        <f>+SUM(BV6:BV10)</f>
        <v>0</v>
      </c>
      <c r="BW25" s="10">
        <f>+SUM(BW6:BW10)</f>
        <v>0</v>
      </c>
      <c r="BX25" s="10">
        <f>+SUM(BV25:BW25)</f>
        <v>0</v>
      </c>
      <c r="BY25" s="11">
        <f>+BX25/$K$23</f>
        <v>0</v>
      </c>
      <c r="CA25" s="10">
        <f>+SUM(CA6:CA10)</f>
        <v>0</v>
      </c>
      <c r="CB25" s="10">
        <f>+SUM(CB6:CB10)</f>
        <v>0</v>
      </c>
      <c r="CC25" s="10">
        <f>+SUM(CA25:CB25)</f>
        <v>0</v>
      </c>
      <c r="CD25" s="11">
        <f>+CC25/$K$23</f>
        <v>0</v>
      </c>
      <c r="CF25" s="10">
        <f>+SUM(CF6:CF10)</f>
        <v>0</v>
      </c>
      <c r="CG25" s="10">
        <f>+SUM(CG6:CG10)</f>
        <v>0</v>
      </c>
      <c r="CH25" s="10">
        <f>+SUM(CF25:CG25)</f>
        <v>0</v>
      </c>
      <c r="CI25" s="11">
        <f>+CH25/$K$23</f>
        <v>0</v>
      </c>
      <c r="CK25" s="10">
        <f>+SUM(CK6:CK10)</f>
        <v>0</v>
      </c>
      <c r="CL25" s="10">
        <f>+SUM(CL6:CL10)</f>
        <v>0</v>
      </c>
      <c r="CM25" s="10">
        <f>+SUM(CK25:CL25)</f>
        <v>0</v>
      </c>
      <c r="CN25" s="11">
        <f>+CM25/$K$23</f>
        <v>0</v>
      </c>
      <c r="CP25" s="10">
        <f>+SUM(CP6:CP10)</f>
        <v>0</v>
      </c>
      <c r="CQ25" s="10">
        <f>+SUM(CQ6:CQ10)</f>
        <v>0</v>
      </c>
      <c r="CR25" s="10">
        <f>+SUM(CP25:CQ25)</f>
        <v>0</v>
      </c>
      <c r="CS25" s="11">
        <f>+CR25/$K$23</f>
        <v>0</v>
      </c>
      <c r="CU25" s="10">
        <f>+SUM(CU6:CU10)</f>
        <v>0</v>
      </c>
      <c r="CV25" s="10">
        <f>+SUM(CV6:CV10)</f>
        <v>0</v>
      </c>
      <c r="CW25" s="10">
        <f>+SUM(CU25:CV25)</f>
        <v>0</v>
      </c>
      <c r="CX25" s="11">
        <f>+CW25/$K$23</f>
        <v>0</v>
      </c>
      <c r="CZ25" s="10">
        <f>+SUM(CZ6:CZ10)</f>
        <v>0</v>
      </c>
      <c r="DA25" s="10">
        <f>+SUM(DA6:DA10)</f>
        <v>0</v>
      </c>
      <c r="DB25" s="10">
        <f>+SUM(CZ25:DA25)</f>
        <v>0</v>
      </c>
      <c r="DC25" s="11">
        <f>+DB25/$K$23</f>
        <v>0</v>
      </c>
      <c r="DE25" s="10">
        <f>+SUM(DE6:DE10)</f>
        <v>0</v>
      </c>
      <c r="DF25" s="10">
        <f>+SUM(DF6:DF10)</f>
        <v>0</v>
      </c>
      <c r="DG25" s="10">
        <f>+SUM(DE25:DF25)</f>
        <v>0</v>
      </c>
      <c r="DH25" s="11">
        <f>+DG25/$K$23</f>
        <v>0</v>
      </c>
      <c r="DJ25" s="10">
        <f>+SUM(DJ6:DJ10)</f>
        <v>0</v>
      </c>
      <c r="DK25" s="10">
        <f>+SUM(DK6:DK10)</f>
        <v>0</v>
      </c>
      <c r="DL25" s="10">
        <f>+SUM(DJ25:DK25)</f>
        <v>0</v>
      </c>
      <c r="DM25" s="11">
        <f>+DL25/$K$23</f>
        <v>0</v>
      </c>
      <c r="DO25" s="10">
        <f>+SUM(DO6:DO10)</f>
        <v>0</v>
      </c>
      <c r="DP25" s="10">
        <f>+SUM(DP6:DP10)</f>
        <v>0</v>
      </c>
      <c r="DQ25" s="10">
        <f>+SUM(DO25:DP25)</f>
        <v>0</v>
      </c>
      <c r="DR25" s="11">
        <f>+DQ25/$K$23</f>
        <v>0</v>
      </c>
      <c r="DT25" s="10">
        <f>+SUM(DT6:DT10)</f>
        <v>0</v>
      </c>
      <c r="DU25" s="10">
        <f>+SUM(DU6:DU10)</f>
        <v>0</v>
      </c>
      <c r="DV25" s="10">
        <f>+SUM(DT25:DU25)</f>
        <v>0</v>
      </c>
      <c r="DW25" s="11">
        <f>+DV25/$K$23</f>
        <v>0</v>
      </c>
      <c r="DY25" s="10">
        <f>+SUM(DY6:DY10)</f>
        <v>0</v>
      </c>
      <c r="DZ25" s="10">
        <f>+SUM(DZ6:DZ10)</f>
        <v>0</v>
      </c>
      <c r="EA25" s="10">
        <f>+SUM(DY25:DZ25)</f>
        <v>0</v>
      </c>
      <c r="EB25" s="11">
        <f>+EA25/$K$23</f>
        <v>0</v>
      </c>
      <c r="ED25" s="10">
        <f>+SUM(ED6:ED10)</f>
        <v>0</v>
      </c>
      <c r="EE25" s="10">
        <f>+SUM(EE6:EE10)</f>
        <v>0</v>
      </c>
      <c r="EF25" s="10">
        <f>+SUM(ED25:EE25)</f>
        <v>0</v>
      </c>
      <c r="EG25" s="11">
        <f>+EF25/$K$23</f>
        <v>0</v>
      </c>
      <c r="EI25" s="10">
        <f>+SUM(EI6:EI10)</f>
        <v>0</v>
      </c>
      <c r="EJ25" s="10">
        <f>+SUM(EJ6:EJ10)</f>
        <v>0</v>
      </c>
      <c r="EK25" s="10">
        <f>+SUM(EI25:EJ25)</f>
        <v>0</v>
      </c>
      <c r="EL25" s="11">
        <f>+EK25/$K$23</f>
        <v>0</v>
      </c>
      <c r="EN25" s="10">
        <f>+SUM(EN6:EN10)</f>
        <v>33</v>
      </c>
      <c r="EO25" s="10">
        <f>+SUM(EO6:EO10)</f>
        <v>8</v>
      </c>
      <c r="EP25" s="10">
        <f>+SUM(EN25:EO25)</f>
        <v>41</v>
      </c>
      <c r="EQ25" s="11">
        <f>+EP25/$K$23</f>
        <v>1.1884057971014492</v>
      </c>
      <c r="ES25" s="10">
        <f>+SUM(ES6:ES10)</f>
        <v>0</v>
      </c>
      <c r="ET25" s="10">
        <f>+SUM(ET6:ET10)</f>
        <v>0</v>
      </c>
      <c r="EU25" s="10">
        <f>+SUM(ES25:ET25)</f>
        <v>0</v>
      </c>
      <c r="EV25" s="11">
        <f>+EU25/$K$23</f>
        <v>0</v>
      </c>
      <c r="EX25" s="10">
        <f>+SUM(EX6:EX10)</f>
        <v>0</v>
      </c>
      <c r="EY25" s="10">
        <f>+SUM(EY6:EY10)</f>
        <v>0</v>
      </c>
      <c r="EZ25" s="10">
        <f>+SUM(EX25:EY25)</f>
        <v>0</v>
      </c>
      <c r="FA25" s="11">
        <f>+EZ25/$K$23</f>
        <v>0</v>
      </c>
      <c r="FC25" s="10">
        <f>+SUM(FC6:FC10)</f>
        <v>0</v>
      </c>
      <c r="FD25" s="10">
        <f>+SUM(FD6:FD10)</f>
        <v>0</v>
      </c>
      <c r="FE25" s="10">
        <f>+SUM(FC25:FD25)</f>
        <v>0</v>
      </c>
      <c r="FF25" s="11">
        <f>+FE25/$K$23</f>
        <v>0</v>
      </c>
      <c r="FH25" s="10">
        <f>+SUM(FH6:FH10)</f>
        <v>0</v>
      </c>
      <c r="FI25" s="10">
        <f>+SUM(FI6:FI10)</f>
        <v>0</v>
      </c>
      <c r="FJ25" s="10">
        <f>+SUM(FH25:FI25)</f>
        <v>0</v>
      </c>
      <c r="FK25" s="11">
        <f>+FJ25/$K$23</f>
        <v>0</v>
      </c>
      <c r="FM25" s="10">
        <f>+SUM(FM6:FM10)</f>
        <v>0</v>
      </c>
      <c r="FN25" s="10">
        <f>+SUM(FN6:FN10)</f>
        <v>0</v>
      </c>
      <c r="FO25" s="10">
        <f>+SUM(FM25:FN25)</f>
        <v>0</v>
      </c>
      <c r="FP25" s="11">
        <f>+FO25/$K$23</f>
        <v>0</v>
      </c>
      <c r="FR25" s="10">
        <f>+SUM(FR6:FR10)</f>
        <v>0</v>
      </c>
      <c r="FS25" s="10">
        <f>+SUM(FS6:FS10)</f>
        <v>0</v>
      </c>
      <c r="FT25" s="10">
        <f>+SUM(FR25:FS25)</f>
        <v>0</v>
      </c>
      <c r="FU25" s="11">
        <f>+FT25/$K$23</f>
        <v>0</v>
      </c>
    </row>
    <row r="26" spans="1:177" s="1" customFormat="1" ht="47.25" customHeight="1">
      <c r="A26" s="71" t="s">
        <v>8</v>
      </c>
      <c r="B26" s="71"/>
      <c r="D26" s="10">
        <f>+SUM(D11:D14)</f>
        <v>28.099999999999998</v>
      </c>
      <c r="E26" s="10">
        <f>+SUM(E11:E14)</f>
        <v>11</v>
      </c>
      <c r="F26" s="10">
        <f>+SUM(D26:E26)</f>
        <v>39.099999999999994</v>
      </c>
      <c r="G26" s="11">
        <f>+F26/$F$23</f>
        <v>0.26224010731052982</v>
      </c>
      <c r="I26" s="10">
        <f>+SUM(I11:I14)</f>
        <v>6</v>
      </c>
      <c r="J26" s="10">
        <f>+SUM(J11:J14)</f>
        <v>3</v>
      </c>
      <c r="K26" s="10">
        <f>+SUM(I26:J26)</f>
        <v>9</v>
      </c>
      <c r="L26" s="11">
        <f>+K26/$K$23</f>
        <v>0.2608695652173913</v>
      </c>
      <c r="N26" s="10">
        <f>+SUM(N11:N14)</f>
        <v>0</v>
      </c>
      <c r="O26" s="10">
        <f>+SUM(O11:O14)</f>
        <v>0</v>
      </c>
      <c r="P26" s="10">
        <f>+SUM(N26:O26)</f>
        <v>0</v>
      </c>
      <c r="Q26" s="11">
        <f>+P26/$K$23</f>
        <v>0</v>
      </c>
      <c r="S26" s="10">
        <f>+SUM(S11:S14)</f>
        <v>0</v>
      </c>
      <c r="T26" s="10">
        <f>+SUM(T11:T14)</f>
        <v>0</v>
      </c>
      <c r="U26" s="10">
        <f>+SUM(S26:T26)</f>
        <v>0</v>
      </c>
      <c r="V26" s="11">
        <f>+U26/$K$23</f>
        <v>0</v>
      </c>
      <c r="X26" s="10">
        <f>+SUM(X11:X14)</f>
        <v>0</v>
      </c>
      <c r="Y26" s="10">
        <f>+SUM(Y11:Y14)</f>
        <v>0</v>
      </c>
      <c r="Z26" s="10">
        <f>+SUM(X26:Y26)</f>
        <v>0</v>
      </c>
      <c r="AA26" s="11">
        <f>+Z26/$K$23</f>
        <v>0</v>
      </c>
      <c r="AC26" s="10">
        <f>+SUM(AC11:AC14)</f>
        <v>0</v>
      </c>
      <c r="AD26" s="10">
        <f>+SUM(AD11:AD14)</f>
        <v>0</v>
      </c>
      <c r="AE26" s="10">
        <f>+SUM(AC26:AD26)</f>
        <v>0</v>
      </c>
      <c r="AF26" s="11">
        <f>+AE26/$K$23</f>
        <v>0</v>
      </c>
      <c r="AH26" s="10">
        <f>+SUM(AH11:AH14)</f>
        <v>0</v>
      </c>
      <c r="AI26" s="10">
        <f>+SUM(AI11:AI14)</f>
        <v>0</v>
      </c>
      <c r="AJ26" s="10">
        <f>+SUM(AH26:AI26)</f>
        <v>0</v>
      </c>
      <c r="AK26" s="11">
        <f>+AJ26/$K$23</f>
        <v>0</v>
      </c>
      <c r="AM26" s="10">
        <f>+SUM(AM11:AM14)</f>
        <v>11.100000000000001</v>
      </c>
      <c r="AN26" s="10">
        <f>+SUM(AN11:AN14)</f>
        <v>4</v>
      </c>
      <c r="AO26" s="10">
        <f>+SUM(AM26:AN26)</f>
        <v>15.100000000000001</v>
      </c>
      <c r="AP26" s="11">
        <f>+AO26/$K$23</f>
        <v>0.4376811594202899</v>
      </c>
      <c r="AR26" s="10">
        <f>+SUM(AR11:AR14)</f>
        <v>0</v>
      </c>
      <c r="AS26" s="10">
        <f>+SUM(AS11:AS14)</f>
        <v>0</v>
      </c>
      <c r="AT26" s="10">
        <f>+SUM(AR26:AS26)</f>
        <v>0</v>
      </c>
      <c r="AU26" s="11">
        <f>+AT26/$K$23</f>
        <v>0</v>
      </c>
      <c r="AW26" s="10">
        <f>+SUM(AW11:AW14)</f>
        <v>0</v>
      </c>
      <c r="AX26" s="10">
        <f>+SUM(AX11:AX14)</f>
        <v>0</v>
      </c>
      <c r="AY26" s="10">
        <f>+SUM(AW26:AX26)</f>
        <v>0</v>
      </c>
      <c r="AZ26" s="11">
        <f>+AY26/$K$23</f>
        <v>0</v>
      </c>
      <c r="BB26" s="10">
        <f>+SUM(BB11:BB14)</f>
        <v>0</v>
      </c>
      <c r="BC26" s="10">
        <f>+SUM(BC11:BC14)</f>
        <v>0</v>
      </c>
      <c r="BD26" s="10">
        <f>+SUM(BB26:BC26)</f>
        <v>0</v>
      </c>
      <c r="BE26" s="11">
        <f>+BD26/$K$23</f>
        <v>0</v>
      </c>
      <c r="BG26" s="10">
        <f>+SUM(BG11:BG14)</f>
        <v>0</v>
      </c>
      <c r="BH26" s="10">
        <f>+SUM(BH11:BH14)</f>
        <v>0</v>
      </c>
      <c r="BI26" s="10">
        <f>+SUM(BG26:BH26)</f>
        <v>0</v>
      </c>
      <c r="BJ26" s="11">
        <f>+BI26/$K$23</f>
        <v>0</v>
      </c>
      <c r="BL26" s="10">
        <f>+SUM(BL11:BL14)</f>
        <v>0</v>
      </c>
      <c r="BM26" s="10">
        <f>+SUM(BM11:BM14)</f>
        <v>0</v>
      </c>
      <c r="BN26" s="10">
        <f>+SUM(BL26:BM26)</f>
        <v>0</v>
      </c>
      <c r="BO26" s="11">
        <f>+BN26/$K$23</f>
        <v>0</v>
      </c>
      <c r="BQ26" s="10">
        <f>+SUM(BQ11:BQ14)</f>
        <v>0</v>
      </c>
      <c r="BR26" s="10">
        <f>+SUM(BR11:BR14)</f>
        <v>0</v>
      </c>
      <c r="BS26" s="10">
        <f>+SUM(BQ26:BR26)</f>
        <v>0</v>
      </c>
      <c r="BT26" s="11">
        <f>+BS26/$K$23</f>
        <v>0</v>
      </c>
      <c r="BV26" s="10">
        <f>+SUM(BV11:BV14)</f>
        <v>0</v>
      </c>
      <c r="BW26" s="10">
        <f>+SUM(BW11:BW14)</f>
        <v>0</v>
      </c>
      <c r="BX26" s="10">
        <f>+SUM(BV26:BW26)</f>
        <v>0</v>
      </c>
      <c r="BY26" s="11">
        <f>+BX26/$K$23</f>
        <v>0</v>
      </c>
      <c r="CA26" s="10">
        <f>+SUM(CA11:CA14)</f>
        <v>0</v>
      </c>
      <c r="CB26" s="10">
        <f>+SUM(CB11:CB14)</f>
        <v>0</v>
      </c>
      <c r="CC26" s="10">
        <f>+SUM(CA26:CB26)</f>
        <v>0</v>
      </c>
      <c r="CD26" s="11">
        <f>+CC26/$K$23</f>
        <v>0</v>
      </c>
      <c r="CF26" s="10">
        <f>+SUM(CF11:CF14)</f>
        <v>0</v>
      </c>
      <c r="CG26" s="10">
        <f>+SUM(CG11:CG14)</f>
        <v>0</v>
      </c>
      <c r="CH26" s="10">
        <f>+SUM(CF26:CG26)</f>
        <v>0</v>
      </c>
      <c r="CI26" s="11">
        <f>+CH26/$K$23</f>
        <v>0</v>
      </c>
      <c r="CK26" s="10">
        <f>+SUM(CK11:CK14)</f>
        <v>0</v>
      </c>
      <c r="CL26" s="10">
        <f>+SUM(CL11:CL14)</f>
        <v>0</v>
      </c>
      <c r="CM26" s="10">
        <f>+SUM(CK26:CL26)</f>
        <v>0</v>
      </c>
      <c r="CN26" s="11">
        <f>+CM26/$K$23</f>
        <v>0</v>
      </c>
      <c r="CP26" s="10">
        <f>+SUM(CP11:CP14)</f>
        <v>0</v>
      </c>
      <c r="CQ26" s="10">
        <f>+SUM(CQ11:CQ14)</f>
        <v>0</v>
      </c>
      <c r="CR26" s="10">
        <f>+SUM(CP26:CQ26)</f>
        <v>0</v>
      </c>
      <c r="CS26" s="11">
        <f>+CR26/$K$23</f>
        <v>0</v>
      </c>
      <c r="CU26" s="10">
        <f>+SUM(CU11:CU14)</f>
        <v>0</v>
      </c>
      <c r="CV26" s="10">
        <f>+SUM(CV11:CV14)</f>
        <v>0</v>
      </c>
      <c r="CW26" s="10">
        <f>+SUM(CU26:CV26)</f>
        <v>0</v>
      </c>
      <c r="CX26" s="11">
        <f>+CW26/$K$23</f>
        <v>0</v>
      </c>
      <c r="CZ26" s="10">
        <f>+SUM(CZ11:CZ14)</f>
        <v>0</v>
      </c>
      <c r="DA26" s="10">
        <f>+SUM(DA11:DA14)</f>
        <v>0</v>
      </c>
      <c r="DB26" s="10">
        <f>+SUM(CZ26:DA26)</f>
        <v>0</v>
      </c>
      <c r="DC26" s="11">
        <f>+DB26/$K$23</f>
        <v>0</v>
      </c>
      <c r="DE26" s="10">
        <f>+SUM(DE11:DE14)</f>
        <v>0</v>
      </c>
      <c r="DF26" s="10">
        <f>+SUM(DF11:DF14)</f>
        <v>0</v>
      </c>
      <c r="DG26" s="10">
        <f>+SUM(DE26:DF26)</f>
        <v>0</v>
      </c>
      <c r="DH26" s="11">
        <f>+DG26/$K$23</f>
        <v>0</v>
      </c>
      <c r="DJ26" s="10">
        <f>+SUM(DJ11:DJ14)</f>
        <v>0</v>
      </c>
      <c r="DK26" s="10">
        <f>+SUM(DK11:DK14)</f>
        <v>0</v>
      </c>
      <c r="DL26" s="10">
        <f>+SUM(DJ26:DK26)</f>
        <v>0</v>
      </c>
      <c r="DM26" s="11">
        <f>+DL26/$K$23</f>
        <v>0</v>
      </c>
      <c r="DO26" s="10">
        <f>+SUM(DO11:DO14)</f>
        <v>0</v>
      </c>
      <c r="DP26" s="10">
        <f>+SUM(DP11:DP14)</f>
        <v>0</v>
      </c>
      <c r="DQ26" s="10">
        <f>+SUM(DO26:DP26)</f>
        <v>0</v>
      </c>
      <c r="DR26" s="11">
        <f>+DQ26/$K$23</f>
        <v>0</v>
      </c>
      <c r="DT26" s="10">
        <f>+SUM(DT11:DT14)</f>
        <v>0</v>
      </c>
      <c r="DU26" s="10">
        <f>+SUM(DU11:DU14)</f>
        <v>0</v>
      </c>
      <c r="DV26" s="10">
        <f>+SUM(DT26:DU26)</f>
        <v>0</v>
      </c>
      <c r="DW26" s="11">
        <f>+DV26/$K$23</f>
        <v>0</v>
      </c>
      <c r="DY26" s="10">
        <f>+SUM(DY11:DY14)</f>
        <v>0</v>
      </c>
      <c r="DZ26" s="10">
        <f>+SUM(DZ11:DZ14)</f>
        <v>0</v>
      </c>
      <c r="EA26" s="10">
        <f>+SUM(DY26:DZ26)</f>
        <v>0</v>
      </c>
      <c r="EB26" s="11">
        <f>+EA26/$K$23</f>
        <v>0</v>
      </c>
      <c r="ED26" s="10">
        <f>+SUM(ED11:ED14)</f>
        <v>0</v>
      </c>
      <c r="EE26" s="10">
        <f>+SUM(EE11:EE14)</f>
        <v>0</v>
      </c>
      <c r="EF26" s="10">
        <f>+SUM(ED26:EE26)</f>
        <v>0</v>
      </c>
      <c r="EG26" s="11">
        <f>+EF26/$K$23</f>
        <v>0</v>
      </c>
      <c r="EI26" s="10">
        <f>+SUM(EI11:EI14)</f>
        <v>0</v>
      </c>
      <c r="EJ26" s="10">
        <f>+SUM(EJ11:EJ14)</f>
        <v>0</v>
      </c>
      <c r="EK26" s="10">
        <f>+SUM(EI26:EJ26)</f>
        <v>0</v>
      </c>
      <c r="EL26" s="11">
        <f>+EK26/$K$23</f>
        <v>0</v>
      </c>
      <c r="EN26" s="10">
        <f>+SUM(EN11:EN14)</f>
        <v>11</v>
      </c>
      <c r="EO26" s="10">
        <f>+SUM(EO11:EO14)</f>
        <v>4</v>
      </c>
      <c r="EP26" s="10">
        <f>+SUM(EN26:EO26)</f>
        <v>15</v>
      </c>
      <c r="EQ26" s="11">
        <f>+EP26/$K$23</f>
        <v>0.43478260869565216</v>
      </c>
      <c r="ES26" s="10">
        <f>+SUM(ES11:ES14)</f>
        <v>0</v>
      </c>
      <c r="ET26" s="10">
        <f>+SUM(ET11:ET14)</f>
        <v>0</v>
      </c>
      <c r="EU26" s="10">
        <f>+SUM(ES26:ET26)</f>
        <v>0</v>
      </c>
      <c r="EV26" s="11">
        <f>+EU26/$K$23</f>
        <v>0</v>
      </c>
      <c r="EX26" s="10">
        <f>+SUM(EX11:EX14)</f>
        <v>0</v>
      </c>
      <c r="EY26" s="10">
        <f>+SUM(EY11:EY14)</f>
        <v>0</v>
      </c>
      <c r="EZ26" s="10">
        <f>+SUM(EX26:EY26)</f>
        <v>0</v>
      </c>
      <c r="FA26" s="11">
        <f>+EZ26/$K$23</f>
        <v>0</v>
      </c>
      <c r="FC26" s="10">
        <f>+SUM(FC11:FC14)</f>
        <v>0</v>
      </c>
      <c r="FD26" s="10">
        <f>+SUM(FD11:FD14)</f>
        <v>0</v>
      </c>
      <c r="FE26" s="10">
        <f>+SUM(FC26:FD26)</f>
        <v>0</v>
      </c>
      <c r="FF26" s="11">
        <f>+FE26/$K$23</f>
        <v>0</v>
      </c>
      <c r="FH26" s="10">
        <f>+SUM(FH11:FH14)</f>
        <v>0</v>
      </c>
      <c r="FI26" s="10">
        <f>+SUM(FI11:FI14)</f>
        <v>0</v>
      </c>
      <c r="FJ26" s="10">
        <f>+SUM(FH26:FI26)</f>
        <v>0</v>
      </c>
      <c r="FK26" s="11">
        <f>+FJ26/$K$23</f>
        <v>0</v>
      </c>
      <c r="FM26" s="10">
        <f>+SUM(FM11:FM14)</f>
        <v>0</v>
      </c>
      <c r="FN26" s="10">
        <f>+SUM(FN11:FN14)</f>
        <v>0</v>
      </c>
      <c r="FO26" s="10">
        <f>+SUM(FM26:FN26)</f>
        <v>0</v>
      </c>
      <c r="FP26" s="11">
        <f>+FO26/$K$23</f>
        <v>0</v>
      </c>
      <c r="FR26" s="10">
        <f>+SUM(FR11:FR14)</f>
        <v>0</v>
      </c>
      <c r="FS26" s="10">
        <f>+SUM(FS11:FS14)</f>
        <v>0</v>
      </c>
      <c r="FT26" s="10">
        <f>+SUM(FR26:FS26)</f>
        <v>0</v>
      </c>
      <c r="FU26" s="11">
        <f>+FT26/$K$23</f>
        <v>0</v>
      </c>
    </row>
    <row r="27" spans="1:177" s="1" customFormat="1" ht="47.25" customHeight="1">
      <c r="A27" s="71" t="s">
        <v>9</v>
      </c>
      <c r="B27" s="71"/>
      <c r="D27" s="10">
        <f>+SUM(D15:D21)</f>
        <v>32</v>
      </c>
      <c r="E27" s="10">
        <f>+SUM(E15:E21)</f>
        <v>10</v>
      </c>
      <c r="F27" s="10">
        <f>+SUM(D27:E27)</f>
        <v>42</v>
      </c>
      <c r="G27" s="11">
        <f>+F27/$F$23</f>
        <v>0.28169014084507044</v>
      </c>
      <c r="I27" s="10">
        <f>+SUM(I15:I21)</f>
        <v>4</v>
      </c>
      <c r="J27" s="10">
        <f>+SUM(J15:J21)</f>
        <v>6</v>
      </c>
      <c r="K27" s="10">
        <f>+SUM(I27:J27)</f>
        <v>10</v>
      </c>
      <c r="L27" s="11">
        <f>+K27/$K$23</f>
        <v>0.28985507246376813</v>
      </c>
      <c r="N27" s="10">
        <f>+SUM(N15:N21)</f>
        <v>0</v>
      </c>
      <c r="O27" s="10">
        <f>+SUM(O15:O21)</f>
        <v>0</v>
      </c>
      <c r="P27" s="10">
        <f>+SUM(N27:O27)</f>
        <v>0</v>
      </c>
      <c r="Q27" s="11">
        <f>+P27/$K$23</f>
        <v>0</v>
      </c>
      <c r="S27" s="10">
        <f>+SUM(S15:S21)</f>
        <v>0</v>
      </c>
      <c r="T27" s="10">
        <f>+SUM(T15:T21)</f>
        <v>0</v>
      </c>
      <c r="U27" s="10">
        <f>+SUM(S27:T27)</f>
        <v>0</v>
      </c>
      <c r="V27" s="11">
        <f>+U27/$K$23</f>
        <v>0</v>
      </c>
      <c r="X27" s="10">
        <f>+SUM(X15:X21)</f>
        <v>0</v>
      </c>
      <c r="Y27" s="10">
        <f>+SUM(Y15:Y21)</f>
        <v>0</v>
      </c>
      <c r="Z27" s="10">
        <f>+SUM(X27:Y27)</f>
        <v>0</v>
      </c>
      <c r="AA27" s="11">
        <f>+Z27/$K$23</f>
        <v>0</v>
      </c>
      <c r="AC27" s="10">
        <f>+SUM(AC15:AC21)</f>
        <v>0</v>
      </c>
      <c r="AD27" s="10">
        <f>+SUM(AD15:AD21)</f>
        <v>0</v>
      </c>
      <c r="AE27" s="10">
        <f>+SUM(AC27:AD27)</f>
        <v>0</v>
      </c>
      <c r="AF27" s="11">
        <f>+AE27/$K$23</f>
        <v>0</v>
      </c>
      <c r="AH27" s="10">
        <f>+SUM(AH15:AH21)</f>
        <v>0</v>
      </c>
      <c r="AI27" s="10">
        <f>+SUM(AI15:AI21)</f>
        <v>0</v>
      </c>
      <c r="AJ27" s="10">
        <f>+SUM(AH27:AI27)</f>
        <v>0</v>
      </c>
      <c r="AK27" s="11">
        <f>+AJ27/$K$23</f>
        <v>0</v>
      </c>
      <c r="AM27" s="10">
        <f>+SUM(AM15:AM21)</f>
        <v>6</v>
      </c>
      <c r="AN27" s="10">
        <f>+SUM(AN15:AN21)</f>
        <v>0</v>
      </c>
      <c r="AO27" s="10">
        <f>+SUM(AM27:AN27)</f>
        <v>6</v>
      </c>
      <c r="AP27" s="11">
        <f>+AO27/$K$23</f>
        <v>0.17391304347826086</v>
      </c>
      <c r="AR27" s="10">
        <f>+SUM(AR15:AR21)</f>
        <v>0</v>
      </c>
      <c r="AS27" s="10">
        <f>+SUM(AS15:AS21)</f>
        <v>0</v>
      </c>
      <c r="AT27" s="10">
        <f>+SUM(AR27:AS27)</f>
        <v>0</v>
      </c>
      <c r="AU27" s="11">
        <f>+AT27/$K$23</f>
        <v>0</v>
      </c>
      <c r="AW27" s="10">
        <f>+SUM(AW15:AW21)</f>
        <v>0</v>
      </c>
      <c r="AX27" s="10">
        <f>+SUM(AX15:AX21)</f>
        <v>0</v>
      </c>
      <c r="AY27" s="10">
        <f>+SUM(AW27:AX27)</f>
        <v>0</v>
      </c>
      <c r="AZ27" s="11">
        <f>+AY27/$K$23</f>
        <v>0</v>
      </c>
      <c r="BB27" s="10">
        <f>+SUM(BB15:BB21)</f>
        <v>0</v>
      </c>
      <c r="BC27" s="10">
        <f>+SUM(BC15:BC21)</f>
        <v>0</v>
      </c>
      <c r="BD27" s="10">
        <f>+SUM(BB27:BC27)</f>
        <v>0</v>
      </c>
      <c r="BE27" s="11">
        <f>+BD27/$K$23</f>
        <v>0</v>
      </c>
      <c r="BG27" s="10">
        <f>+SUM(BG15:BG21)</f>
        <v>0</v>
      </c>
      <c r="BH27" s="10">
        <f>+SUM(BH15:BH21)</f>
        <v>0</v>
      </c>
      <c r="BI27" s="10">
        <f>+SUM(BG27:BH27)</f>
        <v>0</v>
      </c>
      <c r="BJ27" s="11">
        <f>+BI27/$K$23</f>
        <v>0</v>
      </c>
      <c r="BL27" s="10">
        <f>+SUM(BL15:BL21)</f>
        <v>0</v>
      </c>
      <c r="BM27" s="10">
        <f>+SUM(BM15:BM21)</f>
        <v>0</v>
      </c>
      <c r="BN27" s="10">
        <f>+SUM(BL27:BM27)</f>
        <v>0</v>
      </c>
      <c r="BO27" s="11">
        <f>+BN27/$K$23</f>
        <v>0</v>
      </c>
      <c r="BQ27" s="10">
        <f>+SUM(BQ15:BQ21)</f>
        <v>0</v>
      </c>
      <c r="BR27" s="10">
        <f>+SUM(BR15:BR21)</f>
        <v>0</v>
      </c>
      <c r="BS27" s="10">
        <f>+SUM(BQ27:BR27)</f>
        <v>0</v>
      </c>
      <c r="BT27" s="11">
        <f>+BS27/$K$23</f>
        <v>0</v>
      </c>
      <c r="BV27" s="10">
        <f>+SUM(BV15:BV21)</f>
        <v>0</v>
      </c>
      <c r="BW27" s="10">
        <f>+SUM(BW15:BW21)</f>
        <v>0</v>
      </c>
      <c r="BX27" s="10">
        <f>+SUM(BV27:BW27)</f>
        <v>0</v>
      </c>
      <c r="BY27" s="11">
        <f>+BX27/$K$23</f>
        <v>0</v>
      </c>
      <c r="CA27" s="10">
        <f>+SUM(CA15:CA21)</f>
        <v>0</v>
      </c>
      <c r="CB27" s="10">
        <f>+SUM(CB15:CB21)</f>
        <v>0</v>
      </c>
      <c r="CC27" s="10">
        <f>+SUM(CA27:CB27)</f>
        <v>0</v>
      </c>
      <c r="CD27" s="11">
        <f>+CC27/$K$23</f>
        <v>0</v>
      </c>
      <c r="CF27" s="10">
        <f>+SUM(CF15:CF21)</f>
        <v>0</v>
      </c>
      <c r="CG27" s="10">
        <f>+SUM(CG15:CG21)</f>
        <v>0</v>
      </c>
      <c r="CH27" s="10">
        <f>+SUM(CF27:CG27)</f>
        <v>0</v>
      </c>
      <c r="CI27" s="11">
        <f>+CH27/$K$23</f>
        <v>0</v>
      </c>
      <c r="CK27" s="10">
        <f>+SUM(CK15:CK21)</f>
        <v>0</v>
      </c>
      <c r="CL27" s="10">
        <f>+SUM(CL15:CL21)</f>
        <v>0</v>
      </c>
      <c r="CM27" s="10">
        <f>+SUM(CK27:CL27)</f>
        <v>0</v>
      </c>
      <c r="CN27" s="11">
        <f>+CM27/$K$23</f>
        <v>0</v>
      </c>
      <c r="CP27" s="10">
        <f>+SUM(CP15:CP21)</f>
        <v>0</v>
      </c>
      <c r="CQ27" s="10">
        <f>+SUM(CQ15:CQ21)</f>
        <v>0</v>
      </c>
      <c r="CR27" s="10">
        <f>+SUM(CP27:CQ27)</f>
        <v>0</v>
      </c>
      <c r="CS27" s="11">
        <f>+CR27/$K$23</f>
        <v>0</v>
      </c>
      <c r="CU27" s="10">
        <f>+SUM(CU15:CU21)</f>
        <v>0</v>
      </c>
      <c r="CV27" s="10">
        <f>+SUM(CV15:CV21)</f>
        <v>0</v>
      </c>
      <c r="CW27" s="10">
        <f>+SUM(CU27:CV27)</f>
        <v>0</v>
      </c>
      <c r="CX27" s="11">
        <f>+CW27/$K$23</f>
        <v>0</v>
      </c>
      <c r="CZ27" s="10">
        <f>+SUM(CZ15:CZ21)</f>
        <v>0</v>
      </c>
      <c r="DA27" s="10">
        <f>+SUM(DA15:DA21)</f>
        <v>0</v>
      </c>
      <c r="DB27" s="10">
        <f>+SUM(CZ27:DA27)</f>
        <v>0</v>
      </c>
      <c r="DC27" s="11">
        <f>+DB27/$K$23</f>
        <v>0</v>
      </c>
      <c r="DE27" s="10">
        <f>+SUM(DE15:DE21)</f>
        <v>0</v>
      </c>
      <c r="DF27" s="10">
        <f>+SUM(DF15:DF21)</f>
        <v>0</v>
      </c>
      <c r="DG27" s="10">
        <f>+SUM(DE27:DF27)</f>
        <v>0</v>
      </c>
      <c r="DH27" s="11">
        <f>+DG27/$K$23</f>
        <v>0</v>
      </c>
      <c r="DJ27" s="10">
        <f>+SUM(DJ15:DJ21)</f>
        <v>0</v>
      </c>
      <c r="DK27" s="10">
        <f>+SUM(DK15:DK21)</f>
        <v>0</v>
      </c>
      <c r="DL27" s="10">
        <f>+SUM(DJ27:DK27)</f>
        <v>0</v>
      </c>
      <c r="DM27" s="11">
        <f>+DL27/$K$23</f>
        <v>0</v>
      </c>
      <c r="DO27" s="10">
        <f>+SUM(DO15:DO21)</f>
        <v>0</v>
      </c>
      <c r="DP27" s="10">
        <f>+SUM(DP15:DP21)</f>
        <v>0</v>
      </c>
      <c r="DQ27" s="10">
        <f>+SUM(DO27:DP27)</f>
        <v>0</v>
      </c>
      <c r="DR27" s="11">
        <f>+DQ27/$K$23</f>
        <v>0</v>
      </c>
      <c r="DT27" s="10">
        <f>+SUM(DT15:DT21)</f>
        <v>0</v>
      </c>
      <c r="DU27" s="10">
        <f>+SUM(DU15:DU21)</f>
        <v>0</v>
      </c>
      <c r="DV27" s="10">
        <f>+SUM(DT27:DU27)</f>
        <v>0</v>
      </c>
      <c r="DW27" s="11">
        <f>+DV27/$K$23</f>
        <v>0</v>
      </c>
      <c r="DY27" s="10">
        <f>+SUM(DY15:DY21)</f>
        <v>0</v>
      </c>
      <c r="DZ27" s="10">
        <f>+SUM(DZ15:DZ21)</f>
        <v>0</v>
      </c>
      <c r="EA27" s="10">
        <f>+SUM(DY27:DZ27)</f>
        <v>0</v>
      </c>
      <c r="EB27" s="11">
        <f>+EA27/$K$23</f>
        <v>0</v>
      </c>
      <c r="ED27" s="10">
        <f>+SUM(ED15:ED21)</f>
        <v>0</v>
      </c>
      <c r="EE27" s="10">
        <f>+SUM(EE15:EE21)</f>
        <v>0</v>
      </c>
      <c r="EF27" s="10">
        <f>+SUM(ED27:EE27)</f>
        <v>0</v>
      </c>
      <c r="EG27" s="11">
        <f>+EF27/$K$23</f>
        <v>0</v>
      </c>
      <c r="EI27" s="10">
        <f>+SUM(EI15:EI21)</f>
        <v>0</v>
      </c>
      <c r="EJ27" s="10">
        <f>+SUM(EJ15:EJ21)</f>
        <v>0</v>
      </c>
      <c r="EK27" s="10">
        <f>+SUM(EI27:EJ27)</f>
        <v>0</v>
      </c>
      <c r="EL27" s="11">
        <f>+EK27/$K$23</f>
        <v>0</v>
      </c>
      <c r="EN27" s="10">
        <f>+SUM(EN15:EN21)</f>
        <v>22</v>
      </c>
      <c r="EO27" s="10">
        <f>+SUM(EO15:EO21)</f>
        <v>4</v>
      </c>
      <c r="EP27" s="10">
        <f>+SUM(EN27:EO27)</f>
        <v>26</v>
      </c>
      <c r="EQ27" s="11">
        <f>+EP27/$K$23</f>
        <v>0.75362318840579712</v>
      </c>
      <c r="ES27" s="10">
        <f>+SUM(ES15:ES21)</f>
        <v>0</v>
      </c>
      <c r="ET27" s="10">
        <f>+SUM(ET15:ET21)</f>
        <v>0</v>
      </c>
      <c r="EU27" s="10">
        <f>+SUM(ES27:ET27)</f>
        <v>0</v>
      </c>
      <c r="EV27" s="11">
        <f>+EU27/$K$23</f>
        <v>0</v>
      </c>
      <c r="EX27" s="10">
        <f>+SUM(EX15:EX21)</f>
        <v>0</v>
      </c>
      <c r="EY27" s="10">
        <f>+SUM(EY15:EY21)</f>
        <v>0</v>
      </c>
      <c r="EZ27" s="10">
        <f>+SUM(EX27:EY27)</f>
        <v>0</v>
      </c>
      <c r="FA27" s="11">
        <f>+EZ27/$K$23</f>
        <v>0</v>
      </c>
      <c r="FC27" s="10">
        <f>+SUM(FC15:FC21)</f>
        <v>0</v>
      </c>
      <c r="FD27" s="10">
        <f>+SUM(FD15:FD21)</f>
        <v>0</v>
      </c>
      <c r="FE27" s="10">
        <f>+SUM(FC27:FD27)</f>
        <v>0</v>
      </c>
      <c r="FF27" s="11">
        <f>+FE27/$K$23</f>
        <v>0</v>
      </c>
      <c r="FH27" s="10">
        <f>+SUM(FH15:FH21)</f>
        <v>0</v>
      </c>
      <c r="FI27" s="10">
        <f>+SUM(FI15:FI21)</f>
        <v>0</v>
      </c>
      <c r="FJ27" s="10">
        <f>+SUM(FH27:FI27)</f>
        <v>0</v>
      </c>
      <c r="FK27" s="11">
        <f>+FJ27/$K$23</f>
        <v>0</v>
      </c>
      <c r="FM27" s="10">
        <f>+SUM(FM15:FM21)</f>
        <v>0</v>
      </c>
      <c r="FN27" s="10">
        <f>+SUM(FN15:FN21)</f>
        <v>0</v>
      </c>
      <c r="FO27" s="10">
        <f>+SUM(FM27:FN27)</f>
        <v>0</v>
      </c>
      <c r="FP27" s="11">
        <f>+FO27/$K$23</f>
        <v>0</v>
      </c>
      <c r="FR27" s="10">
        <f>+SUM(FR15:FR21)</f>
        <v>0</v>
      </c>
      <c r="FS27" s="10">
        <f>+SUM(FS15:FS21)</f>
        <v>0</v>
      </c>
      <c r="FT27" s="10">
        <f>+SUM(FR27:FS27)</f>
        <v>0</v>
      </c>
      <c r="FU27" s="11">
        <f>+FT27/$K$23</f>
        <v>0</v>
      </c>
    </row>
    <row r="30" spans="1:177" ht="38.25" customHeight="1">
      <c r="A30" s="71" t="s">
        <v>124</v>
      </c>
      <c r="B30" s="71"/>
      <c r="D30" s="91">
        <f>+F23</f>
        <v>149.1</v>
      </c>
      <c r="E30" s="92"/>
      <c r="F30" s="93"/>
      <c r="I30" s="91">
        <f>+K23</f>
        <v>34.5</v>
      </c>
      <c r="J30" s="92"/>
      <c r="K30" s="93"/>
      <c r="N30" s="91">
        <f>+P23</f>
        <v>0</v>
      </c>
      <c r="O30" s="92"/>
      <c r="P30" s="93"/>
      <c r="S30" s="91">
        <f>+U23</f>
        <v>0</v>
      </c>
      <c r="T30" s="92"/>
      <c r="U30" s="93"/>
      <c r="X30" s="91">
        <f>+Z23</f>
        <v>0</v>
      </c>
      <c r="Y30" s="92"/>
      <c r="Z30" s="93"/>
      <c r="AC30" s="91">
        <f>+AE23</f>
        <v>0</v>
      </c>
      <c r="AD30" s="92"/>
      <c r="AE30" s="93"/>
      <c r="AH30" s="91">
        <f>+AJ23</f>
        <v>0</v>
      </c>
      <c r="AI30" s="92"/>
      <c r="AJ30" s="93"/>
      <c r="AM30" s="91">
        <f>+AO23</f>
        <v>32.6</v>
      </c>
      <c r="AN30" s="92"/>
      <c r="AO30" s="93"/>
      <c r="AR30" s="91">
        <f>+AT23</f>
        <v>0</v>
      </c>
      <c r="AS30" s="92"/>
      <c r="AT30" s="93"/>
      <c r="AW30" s="91">
        <f>+AY23</f>
        <v>0</v>
      </c>
      <c r="AX30" s="92"/>
      <c r="AY30" s="93"/>
      <c r="BB30" s="91">
        <f>+BD23</f>
        <v>0</v>
      </c>
      <c r="BC30" s="92"/>
      <c r="BD30" s="93"/>
      <c r="BG30" s="91">
        <f>+BI23</f>
        <v>0</v>
      </c>
      <c r="BH30" s="92"/>
      <c r="BI30" s="93"/>
      <c r="BL30" s="91">
        <f>+BN23</f>
        <v>0</v>
      </c>
      <c r="BM30" s="92"/>
      <c r="BN30" s="93"/>
      <c r="BQ30" s="91">
        <f>+BS23</f>
        <v>0</v>
      </c>
      <c r="BR30" s="92"/>
      <c r="BS30" s="93"/>
      <c r="BV30" s="91">
        <f>+BX23</f>
        <v>0</v>
      </c>
      <c r="BW30" s="92"/>
      <c r="BX30" s="93"/>
      <c r="CA30" s="91">
        <f>+CC23</f>
        <v>0</v>
      </c>
      <c r="CB30" s="92"/>
      <c r="CC30" s="93"/>
      <c r="CF30" s="91">
        <f>+CH23</f>
        <v>0</v>
      </c>
      <c r="CG30" s="92"/>
      <c r="CH30" s="93"/>
      <c r="CK30" s="91">
        <f>+CM23</f>
        <v>0</v>
      </c>
      <c r="CL30" s="92"/>
      <c r="CM30" s="93"/>
      <c r="CP30" s="91">
        <f>+CR23</f>
        <v>0</v>
      </c>
      <c r="CQ30" s="92"/>
      <c r="CR30" s="93"/>
      <c r="CU30" s="91">
        <f>+CW23</f>
        <v>0</v>
      </c>
      <c r="CV30" s="92"/>
      <c r="CW30" s="93"/>
      <c r="CZ30" s="91">
        <f>+DB23</f>
        <v>0</v>
      </c>
      <c r="DA30" s="92"/>
      <c r="DB30" s="93"/>
      <c r="DE30" s="91">
        <f>+DG23</f>
        <v>0</v>
      </c>
      <c r="DF30" s="92"/>
      <c r="DG30" s="93"/>
      <c r="DJ30" s="91">
        <f>+DL23</f>
        <v>0</v>
      </c>
      <c r="DK30" s="92"/>
      <c r="DL30" s="93"/>
      <c r="DO30" s="91">
        <f>+DQ23</f>
        <v>0</v>
      </c>
      <c r="DP30" s="92"/>
      <c r="DQ30" s="93"/>
      <c r="DT30" s="91">
        <f>+DV23</f>
        <v>0</v>
      </c>
      <c r="DU30" s="92"/>
      <c r="DV30" s="93"/>
      <c r="DY30" s="91">
        <f>+EA23</f>
        <v>0</v>
      </c>
      <c r="DZ30" s="92"/>
      <c r="EA30" s="93"/>
      <c r="ED30" s="91">
        <f>+EF23</f>
        <v>0</v>
      </c>
      <c r="EE30" s="92"/>
      <c r="EF30" s="93"/>
      <c r="EI30" s="91">
        <f>+EK23</f>
        <v>0</v>
      </c>
      <c r="EJ30" s="92"/>
      <c r="EK30" s="93"/>
      <c r="EN30" s="91">
        <f>+EP23</f>
        <v>82</v>
      </c>
      <c r="EO30" s="92"/>
      <c r="EP30" s="93"/>
      <c r="ES30" s="91">
        <f>+EU23</f>
        <v>0</v>
      </c>
      <c r="ET30" s="92"/>
      <c r="EU30" s="93"/>
      <c r="EX30" s="91">
        <f>+EZ23</f>
        <v>0</v>
      </c>
      <c r="EY30" s="92"/>
      <c r="EZ30" s="93"/>
      <c r="FC30" s="91">
        <f>+FE23</f>
        <v>0</v>
      </c>
      <c r="FD30" s="92"/>
      <c r="FE30" s="93"/>
      <c r="FH30" s="91">
        <f>+FJ23</f>
        <v>0</v>
      </c>
      <c r="FI30" s="92"/>
      <c r="FJ30" s="93"/>
      <c r="FM30" s="91">
        <f>+FO23</f>
        <v>0</v>
      </c>
      <c r="FN30" s="92"/>
      <c r="FO30" s="93"/>
      <c r="FR30" s="91">
        <f>+FT23</f>
        <v>0</v>
      </c>
      <c r="FS30" s="92"/>
      <c r="FT30" s="93"/>
    </row>
    <row r="31" spans="1:177" ht="38.25" customHeight="1">
      <c r="A31" s="7"/>
      <c r="B31" s="7" t="s">
        <v>125</v>
      </c>
      <c r="D31" s="103">
        <f>+I31+N31+S31+X31+AC31+AH31+AM31+AR31+AW31+BB31+BG31+BL31+BQ31+BV31+CA31+CF31+CK31+CP31+CU31+CZ31+DE31+DJ31+DO31+DT31+DY31+ED31+EI31+EN31+ES31+EX31+FC31+FH31+FM31+FR31</f>
        <v>0</v>
      </c>
      <c r="E31" s="104"/>
      <c r="F31" s="105"/>
      <c r="G31" s="11" t="e">
        <f>+F31/$F$30</f>
        <v>#DIV/0!</v>
      </c>
      <c r="I31" s="88"/>
      <c r="J31" s="89"/>
      <c r="K31" s="90"/>
      <c r="L31" s="11">
        <f>+I31/I30</f>
        <v>0</v>
      </c>
      <c r="N31" s="88"/>
      <c r="O31" s="89"/>
      <c r="P31" s="90"/>
      <c r="Q31" s="11" t="e">
        <f>+N31/N30</f>
        <v>#DIV/0!</v>
      </c>
      <c r="S31" s="88"/>
      <c r="T31" s="89"/>
      <c r="U31" s="90"/>
      <c r="V31" s="11" t="e">
        <f>+S31/S30</f>
        <v>#DIV/0!</v>
      </c>
      <c r="X31" s="88"/>
      <c r="Y31" s="89"/>
      <c r="Z31" s="90"/>
      <c r="AA31" s="11" t="e">
        <f>+X31/X30</f>
        <v>#DIV/0!</v>
      </c>
      <c r="AC31" s="88"/>
      <c r="AD31" s="89"/>
      <c r="AE31" s="90"/>
      <c r="AF31" s="11" t="e">
        <f>+AC31/AC30</f>
        <v>#DIV/0!</v>
      </c>
      <c r="AH31" s="88"/>
      <c r="AI31" s="89"/>
      <c r="AJ31" s="90"/>
      <c r="AK31" s="11" t="e">
        <f>+AH31/AH30</f>
        <v>#DIV/0!</v>
      </c>
      <c r="AM31" s="88"/>
      <c r="AN31" s="89"/>
      <c r="AO31" s="90"/>
      <c r="AP31" s="11">
        <f>+AM31/AM30</f>
        <v>0</v>
      </c>
      <c r="AR31" s="88"/>
      <c r="AS31" s="89"/>
      <c r="AT31" s="90"/>
      <c r="AU31" s="11" t="e">
        <f>+AR31/AR30</f>
        <v>#DIV/0!</v>
      </c>
      <c r="AW31" s="88"/>
      <c r="AX31" s="89"/>
      <c r="AY31" s="90"/>
      <c r="AZ31" s="11" t="e">
        <f>+AW31/AW30</f>
        <v>#DIV/0!</v>
      </c>
      <c r="BB31" s="88"/>
      <c r="BC31" s="89"/>
      <c r="BD31" s="90"/>
      <c r="BE31" s="11" t="e">
        <f>+BB31/BB30</f>
        <v>#DIV/0!</v>
      </c>
      <c r="BG31" s="88"/>
      <c r="BH31" s="89"/>
      <c r="BI31" s="90"/>
      <c r="BJ31" s="11" t="e">
        <f>+BG31/BG30</f>
        <v>#DIV/0!</v>
      </c>
      <c r="BL31" s="88"/>
      <c r="BM31" s="89"/>
      <c r="BN31" s="90"/>
      <c r="BO31" s="11" t="e">
        <f>+BL31/BL30</f>
        <v>#DIV/0!</v>
      </c>
      <c r="BQ31" s="88"/>
      <c r="BR31" s="89"/>
      <c r="BS31" s="90"/>
      <c r="BT31" s="11" t="e">
        <f>+BQ31/BQ30</f>
        <v>#DIV/0!</v>
      </c>
      <c r="BV31" s="88"/>
      <c r="BW31" s="89"/>
      <c r="BX31" s="90"/>
      <c r="BY31" s="11" t="e">
        <f>+BV31/BV30</f>
        <v>#DIV/0!</v>
      </c>
      <c r="CA31" s="88"/>
      <c r="CB31" s="89"/>
      <c r="CC31" s="90"/>
      <c r="CD31" s="11" t="e">
        <f>+CA31/CA30</f>
        <v>#DIV/0!</v>
      </c>
      <c r="CF31" s="88"/>
      <c r="CG31" s="89"/>
      <c r="CH31" s="90"/>
      <c r="CI31" s="11" t="e">
        <f>+CF31/CF30</f>
        <v>#DIV/0!</v>
      </c>
      <c r="CK31" s="88"/>
      <c r="CL31" s="89"/>
      <c r="CM31" s="90"/>
      <c r="CN31" s="11" t="e">
        <f>+CK31/CK30</f>
        <v>#DIV/0!</v>
      </c>
      <c r="CP31" s="88"/>
      <c r="CQ31" s="89"/>
      <c r="CR31" s="90"/>
      <c r="CS31" s="11" t="e">
        <f>+CP31/CP30</f>
        <v>#DIV/0!</v>
      </c>
      <c r="CU31" s="88"/>
      <c r="CV31" s="89"/>
      <c r="CW31" s="90"/>
      <c r="CX31" s="11" t="e">
        <f>+CU31/CU30</f>
        <v>#DIV/0!</v>
      </c>
      <c r="CZ31" s="88"/>
      <c r="DA31" s="89"/>
      <c r="DB31" s="90"/>
      <c r="DC31" s="11" t="e">
        <f>+CZ31/CZ30</f>
        <v>#DIV/0!</v>
      </c>
      <c r="DE31" s="88"/>
      <c r="DF31" s="89"/>
      <c r="DG31" s="90"/>
      <c r="DH31" s="11" t="e">
        <f>+DE31/DE30</f>
        <v>#DIV/0!</v>
      </c>
      <c r="DJ31" s="88"/>
      <c r="DK31" s="89"/>
      <c r="DL31" s="90"/>
      <c r="DM31" s="11" t="e">
        <f>+DJ31/DJ30</f>
        <v>#DIV/0!</v>
      </c>
      <c r="DO31" s="88"/>
      <c r="DP31" s="89"/>
      <c r="DQ31" s="90"/>
      <c r="DR31" s="11" t="e">
        <f>+DO31/DO30</f>
        <v>#DIV/0!</v>
      </c>
      <c r="DT31" s="88"/>
      <c r="DU31" s="89"/>
      <c r="DV31" s="90"/>
      <c r="DW31" s="11" t="e">
        <f>+DT31/DT30</f>
        <v>#DIV/0!</v>
      </c>
      <c r="DY31" s="88"/>
      <c r="DZ31" s="89"/>
      <c r="EA31" s="90"/>
      <c r="EB31" s="11" t="e">
        <f>+DY31/DY30</f>
        <v>#DIV/0!</v>
      </c>
      <c r="ED31" s="88"/>
      <c r="EE31" s="89"/>
      <c r="EF31" s="90"/>
      <c r="EG31" s="11" t="e">
        <f>+ED31/ED30</f>
        <v>#DIV/0!</v>
      </c>
      <c r="EI31" s="88"/>
      <c r="EJ31" s="89"/>
      <c r="EK31" s="90"/>
      <c r="EL31" s="11" t="e">
        <f>+EI31/EI30</f>
        <v>#DIV/0!</v>
      </c>
      <c r="EN31" s="88"/>
      <c r="EO31" s="89"/>
      <c r="EP31" s="90"/>
      <c r="EQ31" s="11">
        <f>+EN31/EN30</f>
        <v>0</v>
      </c>
      <c r="ES31" s="88"/>
      <c r="ET31" s="89"/>
      <c r="EU31" s="90"/>
      <c r="EV31" s="11" t="e">
        <f>+ES31/ES30</f>
        <v>#DIV/0!</v>
      </c>
      <c r="EX31" s="88"/>
      <c r="EY31" s="89"/>
      <c r="EZ31" s="90"/>
      <c r="FA31" s="11" t="e">
        <f>+EX31/EX30</f>
        <v>#DIV/0!</v>
      </c>
      <c r="FC31" s="88"/>
      <c r="FD31" s="89"/>
      <c r="FE31" s="90"/>
      <c r="FF31" s="11" t="e">
        <f>+FC31/FC30</f>
        <v>#DIV/0!</v>
      </c>
      <c r="FH31" s="88"/>
      <c r="FI31" s="89"/>
      <c r="FJ31" s="90"/>
      <c r="FK31" s="11" t="e">
        <f>+FH31/FH30</f>
        <v>#DIV/0!</v>
      </c>
      <c r="FM31" s="88"/>
      <c r="FN31" s="89"/>
      <c r="FO31" s="90"/>
      <c r="FP31" s="11" t="e">
        <f>+FM31/FM30</f>
        <v>#DIV/0!</v>
      </c>
      <c r="FR31" s="88"/>
      <c r="FS31" s="89"/>
      <c r="FT31" s="90"/>
      <c r="FU31" s="11" t="e">
        <f>+FR31/FR30</f>
        <v>#DIV/0!</v>
      </c>
    </row>
    <row r="32" spans="1:177" ht="38.25" customHeight="1">
      <c r="A32" s="7"/>
      <c r="B32" s="7" t="s">
        <v>126</v>
      </c>
      <c r="D32" s="103">
        <f t="shared" ref="D32" si="36">+I32+N32+S32+X32+AC32+AH32+AM32+AR32+AW32+BB32+BG32+BL32+BQ32+BV32+CA32+CF32+CK32+CP32+CU32+CZ32+DE32+DJ32+DO32+DT32+DY32+ED32+EI32+EN32+ES32+EX32+FC32+FH32+FM32+FR32</f>
        <v>0</v>
      </c>
      <c r="E32" s="104"/>
      <c r="F32" s="105"/>
      <c r="G32" s="11" t="e">
        <f>+F32/$F$30</f>
        <v>#DIV/0!</v>
      </c>
      <c r="I32" s="88"/>
      <c r="J32" s="89"/>
      <c r="K32" s="90"/>
      <c r="L32" s="11">
        <f>+I32/I30</f>
        <v>0</v>
      </c>
      <c r="N32" s="88"/>
      <c r="O32" s="89"/>
      <c r="P32" s="90"/>
      <c r="Q32" s="11" t="e">
        <f>+N32/N30</f>
        <v>#DIV/0!</v>
      </c>
      <c r="S32" s="88"/>
      <c r="T32" s="89"/>
      <c r="U32" s="90"/>
      <c r="V32" s="11" t="e">
        <f>+S32/S30</f>
        <v>#DIV/0!</v>
      </c>
      <c r="X32" s="88"/>
      <c r="Y32" s="89"/>
      <c r="Z32" s="90"/>
      <c r="AA32" s="11" t="e">
        <f>+X32/X30</f>
        <v>#DIV/0!</v>
      </c>
      <c r="AC32" s="88"/>
      <c r="AD32" s="89"/>
      <c r="AE32" s="90"/>
      <c r="AF32" s="11" t="e">
        <f>+AC32/AC30</f>
        <v>#DIV/0!</v>
      </c>
      <c r="AH32" s="88"/>
      <c r="AI32" s="89"/>
      <c r="AJ32" s="90"/>
      <c r="AK32" s="11" t="e">
        <f>+AH32/AH30</f>
        <v>#DIV/0!</v>
      </c>
      <c r="AM32" s="88"/>
      <c r="AN32" s="89"/>
      <c r="AO32" s="90"/>
      <c r="AP32" s="11">
        <f>+AM32/AM30</f>
        <v>0</v>
      </c>
      <c r="AR32" s="88"/>
      <c r="AS32" s="89"/>
      <c r="AT32" s="90"/>
      <c r="AU32" s="11" t="e">
        <f>+AR32/AR30</f>
        <v>#DIV/0!</v>
      </c>
      <c r="AW32" s="88"/>
      <c r="AX32" s="89"/>
      <c r="AY32" s="90"/>
      <c r="AZ32" s="11" t="e">
        <f>+AW32/AW30</f>
        <v>#DIV/0!</v>
      </c>
      <c r="BB32" s="88"/>
      <c r="BC32" s="89"/>
      <c r="BD32" s="90"/>
      <c r="BE32" s="11" t="e">
        <f>+BB32/BB30</f>
        <v>#DIV/0!</v>
      </c>
      <c r="BG32" s="88"/>
      <c r="BH32" s="89"/>
      <c r="BI32" s="90"/>
      <c r="BJ32" s="11" t="e">
        <f>+BG32/BG30</f>
        <v>#DIV/0!</v>
      </c>
      <c r="BL32" s="88"/>
      <c r="BM32" s="89"/>
      <c r="BN32" s="90"/>
      <c r="BO32" s="11" t="e">
        <f>+BL32/BL30</f>
        <v>#DIV/0!</v>
      </c>
      <c r="BQ32" s="88"/>
      <c r="BR32" s="89"/>
      <c r="BS32" s="90"/>
      <c r="BT32" s="11" t="e">
        <f>+BQ32/BQ30</f>
        <v>#DIV/0!</v>
      </c>
      <c r="BV32" s="88"/>
      <c r="BW32" s="89"/>
      <c r="BX32" s="90"/>
      <c r="BY32" s="11" t="e">
        <f>+BV32/BV30</f>
        <v>#DIV/0!</v>
      </c>
      <c r="CA32" s="88"/>
      <c r="CB32" s="89"/>
      <c r="CC32" s="90"/>
      <c r="CD32" s="11" t="e">
        <f>+CA32/CA30</f>
        <v>#DIV/0!</v>
      </c>
      <c r="CF32" s="88"/>
      <c r="CG32" s="89"/>
      <c r="CH32" s="90"/>
      <c r="CI32" s="11" t="e">
        <f>+CF32/CF30</f>
        <v>#DIV/0!</v>
      </c>
      <c r="CK32" s="88"/>
      <c r="CL32" s="89"/>
      <c r="CM32" s="90"/>
      <c r="CN32" s="11" t="e">
        <f>+CK32/CK30</f>
        <v>#DIV/0!</v>
      </c>
      <c r="CP32" s="88"/>
      <c r="CQ32" s="89"/>
      <c r="CR32" s="90"/>
      <c r="CS32" s="11" t="e">
        <f>+CP32/CP30</f>
        <v>#DIV/0!</v>
      </c>
      <c r="CU32" s="88"/>
      <c r="CV32" s="89"/>
      <c r="CW32" s="90"/>
      <c r="CX32" s="11" t="e">
        <f>+CU32/CU30</f>
        <v>#DIV/0!</v>
      </c>
      <c r="CZ32" s="88"/>
      <c r="DA32" s="89"/>
      <c r="DB32" s="90"/>
      <c r="DC32" s="11" t="e">
        <f>+CZ32/CZ30</f>
        <v>#DIV/0!</v>
      </c>
      <c r="DE32" s="88"/>
      <c r="DF32" s="89"/>
      <c r="DG32" s="90"/>
      <c r="DH32" s="11" t="e">
        <f>+DE32/DE30</f>
        <v>#DIV/0!</v>
      </c>
      <c r="DJ32" s="88"/>
      <c r="DK32" s="89"/>
      <c r="DL32" s="90"/>
      <c r="DM32" s="11" t="e">
        <f>+DJ32/DJ30</f>
        <v>#DIV/0!</v>
      </c>
      <c r="DO32" s="88"/>
      <c r="DP32" s="89"/>
      <c r="DQ32" s="90"/>
      <c r="DR32" s="11" t="e">
        <f>+DO32/DO30</f>
        <v>#DIV/0!</v>
      </c>
      <c r="DT32" s="88"/>
      <c r="DU32" s="89"/>
      <c r="DV32" s="90"/>
      <c r="DW32" s="11" t="e">
        <f>+DT32/DT30</f>
        <v>#DIV/0!</v>
      </c>
      <c r="DY32" s="88"/>
      <c r="DZ32" s="89"/>
      <c r="EA32" s="90"/>
      <c r="EB32" s="11" t="e">
        <f>+DY32/DY30</f>
        <v>#DIV/0!</v>
      </c>
      <c r="ED32" s="88"/>
      <c r="EE32" s="89"/>
      <c r="EF32" s="90"/>
      <c r="EG32" s="11" t="e">
        <f>+ED32/ED30</f>
        <v>#DIV/0!</v>
      </c>
      <c r="EI32" s="88"/>
      <c r="EJ32" s="89"/>
      <c r="EK32" s="90"/>
      <c r="EL32" s="11" t="e">
        <f>+EI32/EI30</f>
        <v>#DIV/0!</v>
      </c>
      <c r="EN32" s="88"/>
      <c r="EO32" s="89"/>
      <c r="EP32" s="90"/>
      <c r="EQ32" s="11">
        <f>+EN32/EN30</f>
        <v>0</v>
      </c>
      <c r="ES32" s="88"/>
      <c r="ET32" s="89"/>
      <c r="EU32" s="90"/>
      <c r="EV32" s="11" t="e">
        <f>+ES32/ES30</f>
        <v>#DIV/0!</v>
      </c>
      <c r="EX32" s="88"/>
      <c r="EY32" s="89"/>
      <c r="EZ32" s="90"/>
      <c r="FA32" s="11" t="e">
        <f>+EX32/EX30</f>
        <v>#DIV/0!</v>
      </c>
      <c r="FC32" s="88"/>
      <c r="FD32" s="89"/>
      <c r="FE32" s="90"/>
      <c r="FF32" s="11" t="e">
        <f>+FC32/FC30</f>
        <v>#DIV/0!</v>
      </c>
      <c r="FH32" s="88"/>
      <c r="FI32" s="89"/>
      <c r="FJ32" s="90"/>
      <c r="FK32" s="11" t="e">
        <f>+FH32/FH30</f>
        <v>#DIV/0!</v>
      </c>
      <c r="FM32" s="88"/>
      <c r="FN32" s="89"/>
      <c r="FO32" s="90"/>
      <c r="FP32" s="11" t="e">
        <f>+FM32/FM30</f>
        <v>#DIV/0!</v>
      </c>
      <c r="FR32" s="88"/>
      <c r="FS32" s="89"/>
      <c r="FT32" s="90"/>
      <c r="FU32" s="11" t="e">
        <f>+FR32/FR30</f>
        <v>#DIV/0!</v>
      </c>
    </row>
    <row r="33" spans="1:186" ht="38.25" customHeight="1">
      <c r="A33" s="71" t="s">
        <v>14</v>
      </c>
      <c r="B33" s="71"/>
      <c r="D33" s="103">
        <f t="shared" ref="D33:D39" si="37">+I33+N33+S33+X33+AC33+AH33+AM33+AR33+AW33+BB33+BG33+BL33+BQ33+BV33+CA33+CF33+CK33+CP33+CU33+CZ33+DE33+DJ33+DO33+DT33+DY33+ED33+EI33+EN33+ES33+EX33+FC33+FH33+FM33+FR33</f>
        <v>0</v>
      </c>
      <c r="E33" s="104"/>
      <c r="F33" s="105"/>
      <c r="I33" s="88"/>
      <c r="J33" s="89"/>
      <c r="K33" s="90"/>
      <c r="N33" s="88"/>
      <c r="O33" s="89"/>
      <c r="P33" s="90"/>
      <c r="S33" s="88"/>
      <c r="T33" s="89"/>
      <c r="U33" s="90"/>
      <c r="X33" s="88"/>
      <c r="Y33" s="89"/>
      <c r="Z33" s="90"/>
      <c r="AC33" s="88"/>
      <c r="AD33" s="89"/>
      <c r="AE33" s="90"/>
      <c r="AH33" s="88"/>
      <c r="AI33" s="89"/>
      <c r="AJ33" s="90"/>
      <c r="AM33" s="88"/>
      <c r="AN33" s="89"/>
      <c r="AO33" s="90"/>
      <c r="AR33" s="88"/>
      <c r="AS33" s="89"/>
      <c r="AT33" s="90"/>
      <c r="AW33" s="88"/>
      <c r="AX33" s="89"/>
      <c r="AY33" s="90"/>
      <c r="BB33" s="88"/>
      <c r="BC33" s="89"/>
      <c r="BD33" s="90"/>
      <c r="BG33" s="88"/>
      <c r="BH33" s="89"/>
      <c r="BI33" s="90"/>
      <c r="BL33" s="88"/>
      <c r="BM33" s="89"/>
      <c r="BN33" s="90"/>
      <c r="BQ33" s="88"/>
      <c r="BR33" s="89"/>
      <c r="BS33" s="90"/>
      <c r="BV33" s="88"/>
      <c r="BW33" s="89"/>
      <c r="BX33" s="90"/>
      <c r="CA33" s="88"/>
      <c r="CB33" s="89"/>
      <c r="CC33" s="90"/>
      <c r="CF33" s="88"/>
      <c r="CG33" s="89"/>
      <c r="CH33" s="90"/>
      <c r="CK33" s="88"/>
      <c r="CL33" s="89"/>
      <c r="CM33" s="90"/>
      <c r="CP33" s="88"/>
      <c r="CQ33" s="89"/>
      <c r="CR33" s="90"/>
      <c r="CU33" s="88"/>
      <c r="CV33" s="89"/>
      <c r="CW33" s="90"/>
      <c r="CZ33" s="88"/>
      <c r="DA33" s="89"/>
      <c r="DB33" s="90"/>
      <c r="DE33" s="88"/>
      <c r="DF33" s="89"/>
      <c r="DG33" s="90"/>
      <c r="DJ33" s="88"/>
      <c r="DK33" s="89"/>
      <c r="DL33" s="90"/>
      <c r="DO33" s="88"/>
      <c r="DP33" s="89"/>
      <c r="DQ33" s="90"/>
      <c r="DT33" s="88"/>
      <c r="DU33" s="89"/>
      <c r="DV33" s="90"/>
      <c r="DY33" s="88"/>
      <c r="DZ33" s="89"/>
      <c r="EA33" s="90"/>
      <c r="ED33" s="88"/>
      <c r="EE33" s="89"/>
      <c r="EF33" s="90"/>
      <c r="EI33" s="88"/>
      <c r="EJ33" s="89"/>
      <c r="EK33" s="90"/>
      <c r="EN33" s="88"/>
      <c r="EO33" s="89"/>
      <c r="EP33" s="90"/>
      <c r="ES33" s="88"/>
      <c r="ET33" s="89"/>
      <c r="EU33" s="90"/>
      <c r="EX33" s="88"/>
      <c r="EY33" s="89"/>
      <c r="EZ33" s="90"/>
      <c r="FC33" s="88"/>
      <c r="FD33" s="89"/>
      <c r="FE33" s="90"/>
      <c r="FH33" s="88"/>
      <c r="FI33" s="89"/>
      <c r="FJ33" s="90"/>
      <c r="FM33" s="88"/>
      <c r="FN33" s="89"/>
      <c r="FO33" s="90"/>
      <c r="FR33" s="88"/>
      <c r="FS33" s="89"/>
      <c r="FT33" s="90"/>
    </row>
    <row r="34" spans="1:186" ht="25.5" customHeight="1">
      <c r="A34" s="71" t="s">
        <v>12</v>
      </c>
      <c r="B34" s="71"/>
      <c r="D34" s="103">
        <f t="shared" ref="D34:D36" si="38">+I34+N34+S34+X34+AC34+AH34+AM34+AR34+AW34+BB34+BG34+BL34+BQ34+BV34+CA34+CF34+CK34+CP34+CU34+CZ34+DE34+DJ34+DO34+DT34+DY34+ED34+EI34+EN34+ES34+EX34+FC34+FH34+FM34+FR34</f>
        <v>0</v>
      </c>
      <c r="E34" s="104"/>
      <c r="F34" s="105"/>
      <c r="I34" s="88"/>
      <c r="J34" s="89"/>
      <c r="K34" s="90"/>
      <c r="N34" s="88"/>
      <c r="O34" s="89"/>
      <c r="P34" s="90"/>
      <c r="S34" s="88"/>
      <c r="T34" s="89"/>
      <c r="U34" s="90"/>
      <c r="X34" s="88"/>
      <c r="Y34" s="89"/>
      <c r="Z34" s="90"/>
      <c r="AC34" s="88"/>
      <c r="AD34" s="89"/>
      <c r="AE34" s="90"/>
      <c r="AH34" s="88"/>
      <c r="AI34" s="89"/>
      <c r="AJ34" s="90"/>
      <c r="AM34" s="88"/>
      <c r="AN34" s="89"/>
      <c r="AO34" s="90"/>
      <c r="AR34" s="88"/>
      <c r="AS34" s="89"/>
      <c r="AT34" s="90"/>
      <c r="AW34" s="88"/>
      <c r="AX34" s="89"/>
      <c r="AY34" s="90"/>
      <c r="BB34" s="88"/>
      <c r="BC34" s="89"/>
      <c r="BD34" s="90"/>
      <c r="BG34" s="88"/>
      <c r="BH34" s="89"/>
      <c r="BI34" s="90"/>
      <c r="BL34" s="88"/>
      <c r="BM34" s="89"/>
      <c r="BN34" s="90"/>
      <c r="BQ34" s="88"/>
      <c r="BR34" s="89"/>
      <c r="BS34" s="90"/>
      <c r="BV34" s="88"/>
      <c r="BW34" s="89"/>
      <c r="BX34" s="90"/>
      <c r="CA34" s="88"/>
      <c r="CB34" s="89"/>
      <c r="CC34" s="90"/>
      <c r="CF34" s="88"/>
      <c r="CG34" s="89"/>
      <c r="CH34" s="90"/>
      <c r="CK34" s="88"/>
      <c r="CL34" s="89"/>
      <c r="CM34" s="90"/>
      <c r="CP34" s="88"/>
      <c r="CQ34" s="89"/>
      <c r="CR34" s="90"/>
      <c r="CU34" s="88"/>
      <c r="CV34" s="89"/>
      <c r="CW34" s="90"/>
      <c r="CZ34" s="88"/>
      <c r="DA34" s="89"/>
      <c r="DB34" s="90"/>
      <c r="DE34" s="88"/>
      <c r="DF34" s="89"/>
      <c r="DG34" s="90"/>
      <c r="DJ34" s="88"/>
      <c r="DK34" s="89"/>
      <c r="DL34" s="90"/>
      <c r="DO34" s="88"/>
      <c r="DP34" s="89"/>
      <c r="DQ34" s="90"/>
      <c r="DT34" s="88"/>
      <c r="DU34" s="89"/>
      <c r="DV34" s="90"/>
      <c r="DY34" s="88"/>
      <c r="DZ34" s="89"/>
      <c r="EA34" s="90"/>
      <c r="ED34" s="88"/>
      <c r="EE34" s="89"/>
      <c r="EF34" s="90"/>
      <c r="EI34" s="88"/>
      <c r="EJ34" s="89"/>
      <c r="EK34" s="90"/>
      <c r="EN34" s="88"/>
      <c r="EO34" s="89"/>
      <c r="EP34" s="90"/>
      <c r="ES34" s="88"/>
      <c r="ET34" s="89"/>
      <c r="EU34" s="90"/>
      <c r="EX34" s="88"/>
      <c r="EY34" s="89"/>
      <c r="EZ34" s="90"/>
      <c r="FC34" s="88"/>
      <c r="FD34" s="89"/>
      <c r="FE34" s="90"/>
      <c r="FH34" s="88"/>
      <c r="FI34" s="89"/>
      <c r="FJ34" s="90"/>
      <c r="FM34" s="88"/>
      <c r="FN34" s="89"/>
      <c r="FO34" s="90"/>
      <c r="FR34" s="88"/>
      <c r="FS34" s="89"/>
      <c r="FT34" s="90"/>
    </row>
    <row r="35" spans="1:186" ht="38.25" customHeight="1">
      <c r="A35" s="7"/>
      <c r="B35" s="7" t="s">
        <v>125</v>
      </c>
      <c r="D35" s="103">
        <f t="shared" si="38"/>
        <v>0</v>
      </c>
      <c r="E35" s="104"/>
      <c r="F35" s="105"/>
      <c r="G35" s="11" t="e">
        <f>+F35/$F$34</f>
        <v>#DIV/0!</v>
      </c>
      <c r="I35" s="88"/>
      <c r="J35" s="89"/>
      <c r="K35" s="90"/>
      <c r="L35" s="11" t="e">
        <f>+I35/I34</f>
        <v>#DIV/0!</v>
      </c>
      <c r="N35" s="88"/>
      <c r="O35" s="89"/>
      <c r="P35" s="90"/>
      <c r="Q35" s="11" t="e">
        <f>+N35/N34</f>
        <v>#DIV/0!</v>
      </c>
      <c r="S35" s="88"/>
      <c r="T35" s="89"/>
      <c r="U35" s="90"/>
      <c r="V35" s="11" t="e">
        <f>+S35/S34</f>
        <v>#DIV/0!</v>
      </c>
      <c r="X35" s="88"/>
      <c r="Y35" s="89"/>
      <c r="Z35" s="90"/>
      <c r="AA35" s="11" t="e">
        <f>+X35/X34</f>
        <v>#DIV/0!</v>
      </c>
      <c r="AC35" s="88"/>
      <c r="AD35" s="89"/>
      <c r="AE35" s="90"/>
      <c r="AF35" s="11" t="e">
        <f>+AC35/AC34</f>
        <v>#DIV/0!</v>
      </c>
      <c r="AH35" s="88"/>
      <c r="AI35" s="89"/>
      <c r="AJ35" s="90"/>
      <c r="AK35" s="11" t="e">
        <f>+AH35/AH34</f>
        <v>#DIV/0!</v>
      </c>
      <c r="AM35" s="88"/>
      <c r="AN35" s="89"/>
      <c r="AO35" s="90"/>
      <c r="AP35" s="11" t="e">
        <f>+AM35/AM34</f>
        <v>#DIV/0!</v>
      </c>
      <c r="AR35" s="88"/>
      <c r="AS35" s="89"/>
      <c r="AT35" s="90"/>
      <c r="AU35" s="11" t="e">
        <f>+AR35/AR34</f>
        <v>#DIV/0!</v>
      </c>
      <c r="AW35" s="88"/>
      <c r="AX35" s="89"/>
      <c r="AY35" s="90"/>
      <c r="AZ35" s="11" t="e">
        <f>+AW35/AW34</f>
        <v>#DIV/0!</v>
      </c>
      <c r="BB35" s="88"/>
      <c r="BC35" s="89"/>
      <c r="BD35" s="90"/>
      <c r="BE35" s="11" t="e">
        <f>+BB35/BB34</f>
        <v>#DIV/0!</v>
      </c>
      <c r="BG35" s="88"/>
      <c r="BH35" s="89"/>
      <c r="BI35" s="90"/>
      <c r="BJ35" s="11" t="e">
        <f>+BG35/BG34</f>
        <v>#DIV/0!</v>
      </c>
      <c r="BL35" s="88"/>
      <c r="BM35" s="89"/>
      <c r="BN35" s="90"/>
      <c r="BO35" s="11" t="e">
        <f>+BL35/BL34</f>
        <v>#DIV/0!</v>
      </c>
      <c r="BQ35" s="88"/>
      <c r="BR35" s="89"/>
      <c r="BS35" s="90"/>
      <c r="BT35" s="11" t="e">
        <f>+BQ35/BQ34</f>
        <v>#DIV/0!</v>
      </c>
      <c r="BV35" s="88"/>
      <c r="BW35" s="89"/>
      <c r="BX35" s="90"/>
      <c r="BY35" s="11" t="e">
        <f>+BV35/BV34</f>
        <v>#DIV/0!</v>
      </c>
      <c r="CA35" s="88"/>
      <c r="CB35" s="89"/>
      <c r="CC35" s="90"/>
      <c r="CD35" s="11" t="e">
        <f>+CA35/CA34</f>
        <v>#DIV/0!</v>
      </c>
      <c r="CF35" s="88"/>
      <c r="CG35" s="89"/>
      <c r="CH35" s="90"/>
      <c r="CI35" s="11" t="e">
        <f>+CF35/CF34</f>
        <v>#DIV/0!</v>
      </c>
      <c r="CK35" s="88"/>
      <c r="CL35" s="89"/>
      <c r="CM35" s="90"/>
      <c r="CN35" s="11" t="e">
        <f>+CK35/CK34</f>
        <v>#DIV/0!</v>
      </c>
      <c r="CP35" s="88"/>
      <c r="CQ35" s="89"/>
      <c r="CR35" s="90"/>
      <c r="CS35" s="11" t="e">
        <f>+CP35/CP34</f>
        <v>#DIV/0!</v>
      </c>
      <c r="CU35" s="88"/>
      <c r="CV35" s="89"/>
      <c r="CW35" s="90"/>
      <c r="CX35" s="11" t="e">
        <f>+CU35/CU34</f>
        <v>#DIV/0!</v>
      </c>
      <c r="CZ35" s="88"/>
      <c r="DA35" s="89"/>
      <c r="DB35" s="90"/>
      <c r="DC35" s="11" t="e">
        <f>+CZ35/CZ34</f>
        <v>#DIV/0!</v>
      </c>
      <c r="DE35" s="88"/>
      <c r="DF35" s="89"/>
      <c r="DG35" s="90"/>
      <c r="DH35" s="11" t="e">
        <f>+DE35/DE34</f>
        <v>#DIV/0!</v>
      </c>
      <c r="DJ35" s="88"/>
      <c r="DK35" s="89"/>
      <c r="DL35" s="90"/>
      <c r="DM35" s="11" t="e">
        <f>+DJ35/DJ34</f>
        <v>#DIV/0!</v>
      </c>
      <c r="DO35" s="88"/>
      <c r="DP35" s="89"/>
      <c r="DQ35" s="90"/>
      <c r="DR35" s="11" t="e">
        <f>+DO35/DO34</f>
        <v>#DIV/0!</v>
      </c>
      <c r="DT35" s="88"/>
      <c r="DU35" s="89"/>
      <c r="DV35" s="90"/>
      <c r="DW35" s="11" t="e">
        <f>+DT35/DT34</f>
        <v>#DIV/0!</v>
      </c>
      <c r="DY35" s="88"/>
      <c r="DZ35" s="89"/>
      <c r="EA35" s="90"/>
      <c r="EB35" s="11" t="e">
        <f>+DY35/DY34</f>
        <v>#DIV/0!</v>
      </c>
      <c r="ED35" s="88"/>
      <c r="EE35" s="89"/>
      <c r="EF35" s="90"/>
      <c r="EG35" s="11" t="e">
        <f>+ED35/ED34</f>
        <v>#DIV/0!</v>
      </c>
      <c r="EI35" s="88"/>
      <c r="EJ35" s="89"/>
      <c r="EK35" s="90"/>
      <c r="EL35" s="11" t="e">
        <f>+EI35/EI34</f>
        <v>#DIV/0!</v>
      </c>
      <c r="EN35" s="88"/>
      <c r="EO35" s="89"/>
      <c r="EP35" s="90"/>
      <c r="EQ35" s="11" t="e">
        <f>+EN35/EN34</f>
        <v>#DIV/0!</v>
      </c>
      <c r="ES35" s="88"/>
      <c r="ET35" s="89"/>
      <c r="EU35" s="90"/>
      <c r="EV35" s="11" t="e">
        <f>+ES35/ES34</f>
        <v>#DIV/0!</v>
      </c>
      <c r="EX35" s="88"/>
      <c r="EY35" s="89"/>
      <c r="EZ35" s="90"/>
      <c r="FA35" s="11" t="e">
        <f>+EX35/EX34</f>
        <v>#DIV/0!</v>
      </c>
      <c r="FC35" s="88"/>
      <c r="FD35" s="89"/>
      <c r="FE35" s="90"/>
      <c r="FF35" s="11" t="e">
        <f>+FC35/FC34</f>
        <v>#DIV/0!</v>
      </c>
      <c r="FH35" s="88"/>
      <c r="FI35" s="89"/>
      <c r="FJ35" s="90"/>
      <c r="FK35" s="11" t="e">
        <f>+FH35/FH34</f>
        <v>#DIV/0!</v>
      </c>
      <c r="FM35" s="88"/>
      <c r="FN35" s="89"/>
      <c r="FO35" s="90"/>
      <c r="FP35" s="11" t="e">
        <f>+FM35/FM34</f>
        <v>#DIV/0!</v>
      </c>
      <c r="FR35" s="88"/>
      <c r="FS35" s="89"/>
      <c r="FT35" s="90"/>
      <c r="FU35" s="11" t="e">
        <f>+FR35/FR34</f>
        <v>#DIV/0!</v>
      </c>
    </row>
    <row r="36" spans="1:186" ht="38.25" customHeight="1">
      <c r="A36" s="7"/>
      <c r="B36" s="7" t="s">
        <v>126</v>
      </c>
      <c r="D36" s="103">
        <f t="shared" si="38"/>
        <v>0</v>
      </c>
      <c r="E36" s="104"/>
      <c r="F36" s="105"/>
      <c r="G36" s="11" t="e">
        <f>+F36/$F$34</f>
        <v>#DIV/0!</v>
      </c>
      <c r="I36" s="88"/>
      <c r="J36" s="89"/>
      <c r="K36" s="90"/>
      <c r="L36" s="11" t="e">
        <f>+I36/I34</f>
        <v>#DIV/0!</v>
      </c>
      <c r="N36" s="88"/>
      <c r="O36" s="89"/>
      <c r="P36" s="90"/>
      <c r="Q36" s="11" t="e">
        <f>+N36/N34</f>
        <v>#DIV/0!</v>
      </c>
      <c r="S36" s="88"/>
      <c r="T36" s="89"/>
      <c r="U36" s="90"/>
      <c r="V36" s="11" t="e">
        <f>+S36/S34</f>
        <v>#DIV/0!</v>
      </c>
      <c r="X36" s="88"/>
      <c r="Y36" s="89"/>
      <c r="Z36" s="90"/>
      <c r="AA36" s="11" t="e">
        <f>+X36/X34</f>
        <v>#DIV/0!</v>
      </c>
      <c r="AC36" s="88"/>
      <c r="AD36" s="89"/>
      <c r="AE36" s="90"/>
      <c r="AF36" s="11" t="e">
        <f>+AC36/AC34</f>
        <v>#DIV/0!</v>
      </c>
      <c r="AH36" s="88"/>
      <c r="AI36" s="89"/>
      <c r="AJ36" s="90"/>
      <c r="AK36" s="11" t="e">
        <f>+AH36/AH34</f>
        <v>#DIV/0!</v>
      </c>
      <c r="AM36" s="88"/>
      <c r="AN36" s="89"/>
      <c r="AO36" s="90"/>
      <c r="AP36" s="11" t="e">
        <f>+AM36/AM34</f>
        <v>#DIV/0!</v>
      </c>
      <c r="AR36" s="88"/>
      <c r="AS36" s="89"/>
      <c r="AT36" s="90"/>
      <c r="AU36" s="11" t="e">
        <f>+AR36/AR34</f>
        <v>#DIV/0!</v>
      </c>
      <c r="AW36" s="88"/>
      <c r="AX36" s="89"/>
      <c r="AY36" s="90"/>
      <c r="AZ36" s="11" t="e">
        <f>+AW36/AW34</f>
        <v>#DIV/0!</v>
      </c>
      <c r="BB36" s="88"/>
      <c r="BC36" s="89"/>
      <c r="BD36" s="90"/>
      <c r="BE36" s="11" t="e">
        <f>+BB36/BB34</f>
        <v>#DIV/0!</v>
      </c>
      <c r="BG36" s="88"/>
      <c r="BH36" s="89"/>
      <c r="BI36" s="90"/>
      <c r="BJ36" s="11" t="e">
        <f>+BG36/BG34</f>
        <v>#DIV/0!</v>
      </c>
      <c r="BL36" s="88"/>
      <c r="BM36" s="89"/>
      <c r="BN36" s="90"/>
      <c r="BO36" s="11" t="e">
        <f>+BL36/BL34</f>
        <v>#DIV/0!</v>
      </c>
      <c r="BQ36" s="88"/>
      <c r="BR36" s="89"/>
      <c r="BS36" s="90"/>
      <c r="BT36" s="11" t="e">
        <f>+BQ36/BQ34</f>
        <v>#DIV/0!</v>
      </c>
      <c r="BV36" s="88"/>
      <c r="BW36" s="89"/>
      <c r="BX36" s="90"/>
      <c r="BY36" s="11" t="e">
        <f>+BV36/BV34</f>
        <v>#DIV/0!</v>
      </c>
      <c r="CA36" s="88"/>
      <c r="CB36" s="89"/>
      <c r="CC36" s="90"/>
      <c r="CD36" s="11" t="e">
        <f>+CA36/CA34</f>
        <v>#DIV/0!</v>
      </c>
      <c r="CF36" s="88"/>
      <c r="CG36" s="89"/>
      <c r="CH36" s="90"/>
      <c r="CI36" s="11" t="e">
        <f>+CF36/CF34</f>
        <v>#DIV/0!</v>
      </c>
      <c r="CK36" s="88"/>
      <c r="CL36" s="89"/>
      <c r="CM36" s="90"/>
      <c r="CN36" s="11" t="e">
        <f>+CK36/CK34</f>
        <v>#DIV/0!</v>
      </c>
      <c r="CP36" s="88"/>
      <c r="CQ36" s="89"/>
      <c r="CR36" s="90"/>
      <c r="CS36" s="11" t="e">
        <f>+CP36/CP34</f>
        <v>#DIV/0!</v>
      </c>
      <c r="CU36" s="88"/>
      <c r="CV36" s="89"/>
      <c r="CW36" s="90"/>
      <c r="CX36" s="11" t="e">
        <f>+CU36/CU34</f>
        <v>#DIV/0!</v>
      </c>
      <c r="CZ36" s="88"/>
      <c r="DA36" s="89"/>
      <c r="DB36" s="90"/>
      <c r="DC36" s="11" t="e">
        <f>+CZ36/CZ34</f>
        <v>#DIV/0!</v>
      </c>
      <c r="DE36" s="88"/>
      <c r="DF36" s="89"/>
      <c r="DG36" s="90"/>
      <c r="DH36" s="11" t="e">
        <f>+DE36/DE34</f>
        <v>#DIV/0!</v>
      </c>
      <c r="DJ36" s="88"/>
      <c r="DK36" s="89"/>
      <c r="DL36" s="90"/>
      <c r="DM36" s="11" t="e">
        <f>+DJ36/DJ34</f>
        <v>#DIV/0!</v>
      </c>
      <c r="DO36" s="88"/>
      <c r="DP36" s="89"/>
      <c r="DQ36" s="90"/>
      <c r="DR36" s="11" t="e">
        <f>+DO36/DO34</f>
        <v>#DIV/0!</v>
      </c>
      <c r="DT36" s="88"/>
      <c r="DU36" s="89"/>
      <c r="DV36" s="90"/>
      <c r="DW36" s="11" t="e">
        <f>+DT36/DT34</f>
        <v>#DIV/0!</v>
      </c>
      <c r="DY36" s="88"/>
      <c r="DZ36" s="89"/>
      <c r="EA36" s="90"/>
      <c r="EB36" s="11" t="e">
        <f>+DY36/DY34</f>
        <v>#DIV/0!</v>
      </c>
      <c r="ED36" s="88"/>
      <c r="EE36" s="89"/>
      <c r="EF36" s="90"/>
      <c r="EG36" s="11" t="e">
        <f>+ED36/ED34</f>
        <v>#DIV/0!</v>
      </c>
      <c r="EI36" s="88"/>
      <c r="EJ36" s="89"/>
      <c r="EK36" s="90"/>
      <c r="EL36" s="11" t="e">
        <f>+EI36/EI34</f>
        <v>#DIV/0!</v>
      </c>
      <c r="EN36" s="88"/>
      <c r="EO36" s="89"/>
      <c r="EP36" s="90"/>
      <c r="EQ36" s="11" t="e">
        <f>+EN36/EN34</f>
        <v>#DIV/0!</v>
      </c>
      <c r="ES36" s="88"/>
      <c r="ET36" s="89"/>
      <c r="EU36" s="90"/>
      <c r="EV36" s="11" t="e">
        <f>+ES36/ES34</f>
        <v>#DIV/0!</v>
      </c>
      <c r="EX36" s="88"/>
      <c r="EY36" s="89"/>
      <c r="EZ36" s="90"/>
      <c r="FA36" s="11" t="e">
        <f>+EX36/EX34</f>
        <v>#DIV/0!</v>
      </c>
      <c r="FC36" s="88"/>
      <c r="FD36" s="89"/>
      <c r="FE36" s="90"/>
      <c r="FF36" s="11" t="e">
        <f>+FC36/FC34</f>
        <v>#DIV/0!</v>
      </c>
      <c r="FH36" s="88"/>
      <c r="FI36" s="89"/>
      <c r="FJ36" s="90"/>
      <c r="FK36" s="11" t="e">
        <f>+FH36/FH34</f>
        <v>#DIV/0!</v>
      </c>
      <c r="FM36" s="88"/>
      <c r="FN36" s="89"/>
      <c r="FO36" s="90"/>
      <c r="FP36" s="11" t="e">
        <f>+FM36/FM34</f>
        <v>#DIV/0!</v>
      </c>
      <c r="FR36" s="88"/>
      <c r="FS36" s="89"/>
      <c r="FT36" s="90"/>
      <c r="FU36" s="11" t="e">
        <f>+FR36/FR34</f>
        <v>#DIV/0!</v>
      </c>
    </row>
    <row r="37" spans="1:186" ht="39" customHeight="1">
      <c r="A37" s="71" t="s">
        <v>13</v>
      </c>
      <c r="B37" s="71"/>
      <c r="D37" s="103">
        <f t="shared" si="37"/>
        <v>0</v>
      </c>
      <c r="E37" s="104"/>
      <c r="F37" s="105"/>
      <c r="I37" s="88"/>
      <c r="J37" s="89"/>
      <c r="K37" s="90"/>
      <c r="N37" s="88"/>
      <c r="O37" s="89"/>
      <c r="P37" s="90"/>
      <c r="S37" s="88"/>
      <c r="T37" s="89"/>
      <c r="U37" s="90"/>
      <c r="X37" s="88"/>
      <c r="Y37" s="89"/>
      <c r="Z37" s="90"/>
      <c r="AC37" s="88"/>
      <c r="AD37" s="89"/>
      <c r="AE37" s="90"/>
      <c r="AH37" s="88"/>
      <c r="AI37" s="89"/>
      <c r="AJ37" s="90"/>
      <c r="AM37" s="88"/>
      <c r="AN37" s="89"/>
      <c r="AO37" s="90"/>
      <c r="AR37" s="88"/>
      <c r="AS37" s="89"/>
      <c r="AT37" s="90"/>
      <c r="AW37" s="88"/>
      <c r="AX37" s="89"/>
      <c r="AY37" s="90"/>
      <c r="BB37" s="88"/>
      <c r="BC37" s="89"/>
      <c r="BD37" s="90"/>
      <c r="BG37" s="88"/>
      <c r="BH37" s="89"/>
      <c r="BI37" s="90"/>
      <c r="BL37" s="88"/>
      <c r="BM37" s="89"/>
      <c r="BN37" s="90"/>
      <c r="BQ37" s="88"/>
      <c r="BR37" s="89"/>
      <c r="BS37" s="90"/>
      <c r="BV37" s="88"/>
      <c r="BW37" s="89"/>
      <c r="BX37" s="90"/>
      <c r="CA37" s="88"/>
      <c r="CB37" s="89"/>
      <c r="CC37" s="90"/>
      <c r="CF37" s="88"/>
      <c r="CG37" s="89"/>
      <c r="CH37" s="90"/>
      <c r="CK37" s="88"/>
      <c r="CL37" s="89"/>
      <c r="CM37" s="90"/>
      <c r="CP37" s="88"/>
      <c r="CQ37" s="89"/>
      <c r="CR37" s="90"/>
      <c r="CU37" s="88"/>
      <c r="CV37" s="89"/>
      <c r="CW37" s="90"/>
      <c r="CZ37" s="88"/>
      <c r="DA37" s="89"/>
      <c r="DB37" s="90"/>
      <c r="DE37" s="88"/>
      <c r="DF37" s="89"/>
      <c r="DG37" s="90"/>
      <c r="DJ37" s="88"/>
      <c r="DK37" s="89"/>
      <c r="DL37" s="90"/>
      <c r="DO37" s="88"/>
      <c r="DP37" s="89"/>
      <c r="DQ37" s="90"/>
      <c r="DT37" s="88"/>
      <c r="DU37" s="89"/>
      <c r="DV37" s="90"/>
      <c r="DY37" s="88"/>
      <c r="DZ37" s="89"/>
      <c r="EA37" s="90"/>
      <c r="ED37" s="88"/>
      <c r="EE37" s="89"/>
      <c r="EF37" s="90"/>
      <c r="EI37" s="88"/>
      <c r="EJ37" s="89"/>
      <c r="EK37" s="90"/>
      <c r="EN37" s="88"/>
      <c r="EO37" s="89"/>
      <c r="EP37" s="90"/>
      <c r="ES37" s="88"/>
      <c r="ET37" s="89"/>
      <c r="EU37" s="90"/>
      <c r="EX37" s="88"/>
      <c r="EY37" s="89"/>
      <c r="EZ37" s="90"/>
      <c r="FC37" s="88"/>
      <c r="FD37" s="89"/>
      <c r="FE37" s="90"/>
      <c r="FH37" s="88"/>
      <c r="FI37" s="89"/>
      <c r="FJ37" s="90"/>
      <c r="FM37" s="88"/>
      <c r="FN37" s="89"/>
      <c r="FO37" s="90"/>
      <c r="FR37" s="88"/>
      <c r="FS37" s="89"/>
      <c r="FT37" s="90"/>
    </row>
    <row r="38" spans="1:186">
      <c r="A38" s="75"/>
      <c r="B38" s="75"/>
      <c r="I38" s="13"/>
      <c r="J38" s="13"/>
      <c r="K38" s="13"/>
      <c r="N38" s="13"/>
      <c r="O38" s="13"/>
      <c r="P38" s="13"/>
      <c r="S38" s="13"/>
      <c r="T38" s="13"/>
      <c r="U38" s="13"/>
      <c r="X38" s="13"/>
      <c r="Y38" s="13"/>
      <c r="Z38" s="13"/>
      <c r="AC38" s="13"/>
      <c r="AD38" s="13"/>
      <c r="AE38" s="13"/>
      <c r="AH38" s="13"/>
      <c r="AI38" s="13"/>
      <c r="AJ38" s="13"/>
      <c r="AM38" s="13"/>
      <c r="AN38" s="13"/>
      <c r="AO38" s="13"/>
      <c r="AR38" s="13"/>
      <c r="AS38" s="13"/>
      <c r="AT38" s="13"/>
      <c r="AW38" s="13"/>
      <c r="AX38" s="13"/>
      <c r="AY38" s="13"/>
      <c r="BB38" s="13"/>
      <c r="BC38" s="13"/>
      <c r="BD38" s="13"/>
      <c r="BG38" s="13"/>
      <c r="BH38" s="13"/>
      <c r="BI38" s="13"/>
      <c r="BL38" s="13"/>
      <c r="BM38" s="13"/>
      <c r="BN38" s="13"/>
      <c r="BQ38" s="13"/>
      <c r="BR38" s="13"/>
      <c r="BS38" s="13"/>
      <c r="BV38" s="13"/>
      <c r="BW38" s="13"/>
      <c r="BX38" s="13"/>
      <c r="CA38" s="13"/>
      <c r="CB38" s="13"/>
      <c r="CC38" s="13"/>
      <c r="CF38" s="13"/>
      <c r="CG38" s="13"/>
      <c r="CH38" s="13"/>
      <c r="CK38" s="13"/>
      <c r="CL38" s="13"/>
      <c r="CM38" s="13"/>
      <c r="CP38" s="13"/>
      <c r="CQ38" s="13"/>
      <c r="CR38" s="13"/>
      <c r="CU38" s="13"/>
      <c r="CV38" s="13"/>
      <c r="CW38" s="13"/>
      <c r="CZ38" s="13"/>
      <c r="DA38" s="13"/>
      <c r="DB38" s="13"/>
      <c r="DE38" s="13"/>
      <c r="DF38" s="13"/>
      <c r="DG38" s="13"/>
      <c r="DJ38" s="13"/>
      <c r="DK38" s="13"/>
      <c r="DL38" s="13"/>
      <c r="DO38" s="13"/>
      <c r="DP38" s="13"/>
      <c r="DQ38" s="13"/>
      <c r="DT38" s="13"/>
      <c r="DU38" s="13"/>
      <c r="DV38" s="13"/>
      <c r="DY38" s="13"/>
      <c r="DZ38" s="13"/>
      <c r="EA38" s="13"/>
      <c r="ED38" s="13"/>
      <c r="EE38" s="13"/>
      <c r="EF38" s="13"/>
      <c r="EI38" s="13"/>
      <c r="EJ38" s="13"/>
      <c r="EK38" s="13"/>
      <c r="EN38" s="13"/>
      <c r="EO38" s="13"/>
      <c r="EP38" s="13"/>
      <c r="ES38" s="13"/>
      <c r="ET38" s="13"/>
      <c r="EU38" s="13"/>
      <c r="EX38" s="13"/>
      <c r="EY38" s="13"/>
      <c r="EZ38" s="13"/>
      <c r="FC38" s="13"/>
      <c r="FD38" s="13"/>
      <c r="FE38" s="13"/>
      <c r="FH38" s="13"/>
      <c r="FI38" s="13"/>
      <c r="FJ38" s="13"/>
      <c r="FM38" s="13"/>
      <c r="FN38" s="13"/>
      <c r="FO38" s="13"/>
      <c r="FR38" s="13"/>
      <c r="FS38" s="13"/>
      <c r="FT38" s="13"/>
    </row>
    <row r="39" spans="1:186" ht="42" customHeight="1">
      <c r="A39" s="71" t="s">
        <v>132</v>
      </c>
      <c r="B39" s="71"/>
      <c r="D39" s="103">
        <f t="shared" si="37"/>
        <v>0</v>
      </c>
      <c r="E39" s="104"/>
      <c r="F39" s="105"/>
      <c r="I39" s="72"/>
      <c r="J39" s="73"/>
      <c r="K39" s="74"/>
      <c r="L39" s="11">
        <f>+I39/I30</f>
        <v>0</v>
      </c>
      <c r="N39" s="72"/>
      <c r="O39" s="73"/>
      <c r="P39" s="74"/>
      <c r="Q39" s="11" t="e">
        <f>+N39/N30</f>
        <v>#DIV/0!</v>
      </c>
      <c r="S39" s="72"/>
      <c r="T39" s="73"/>
      <c r="U39" s="74"/>
      <c r="V39" s="11" t="e">
        <f>+S39/S30</f>
        <v>#DIV/0!</v>
      </c>
      <c r="X39" s="72"/>
      <c r="Y39" s="73"/>
      <c r="Z39" s="74"/>
      <c r="AA39" s="11" t="e">
        <f>+X39/X30</f>
        <v>#DIV/0!</v>
      </c>
      <c r="AC39" s="72"/>
      <c r="AD39" s="73"/>
      <c r="AE39" s="74"/>
      <c r="AF39" s="11" t="e">
        <f>+AC39/AC30</f>
        <v>#DIV/0!</v>
      </c>
      <c r="AH39" s="72"/>
      <c r="AI39" s="73"/>
      <c r="AJ39" s="74"/>
      <c r="AK39" s="11" t="e">
        <f>+AH39/AH30</f>
        <v>#DIV/0!</v>
      </c>
      <c r="AM39" s="72"/>
      <c r="AN39" s="73"/>
      <c r="AO39" s="74"/>
      <c r="AP39" s="11">
        <f>+AM39/AM30</f>
        <v>0</v>
      </c>
      <c r="AR39" s="72"/>
      <c r="AS39" s="73"/>
      <c r="AT39" s="74"/>
      <c r="AU39" s="11" t="e">
        <f>+AR39/AR30</f>
        <v>#DIV/0!</v>
      </c>
      <c r="AW39" s="72"/>
      <c r="AX39" s="73"/>
      <c r="AY39" s="74"/>
      <c r="AZ39" s="11" t="e">
        <f>+AW39/AW30</f>
        <v>#DIV/0!</v>
      </c>
      <c r="BB39" s="72"/>
      <c r="BC39" s="73"/>
      <c r="BD39" s="74"/>
      <c r="BE39" s="11" t="e">
        <f>+BB39/BB30</f>
        <v>#DIV/0!</v>
      </c>
      <c r="BG39" s="72"/>
      <c r="BH39" s="73"/>
      <c r="BI39" s="74"/>
      <c r="BJ39" s="11" t="e">
        <f>+BG39/BG30</f>
        <v>#DIV/0!</v>
      </c>
      <c r="BL39" s="72"/>
      <c r="BM39" s="73"/>
      <c r="BN39" s="74"/>
      <c r="BO39" s="11" t="e">
        <f>+BL39/BL30</f>
        <v>#DIV/0!</v>
      </c>
      <c r="BQ39" s="72"/>
      <c r="BR39" s="73"/>
      <c r="BS39" s="74"/>
      <c r="BT39" s="11" t="e">
        <f>+BQ39/BQ30</f>
        <v>#DIV/0!</v>
      </c>
      <c r="BV39" s="72"/>
      <c r="BW39" s="73"/>
      <c r="BX39" s="74"/>
      <c r="BY39" s="11" t="e">
        <f>+BV39/BV30</f>
        <v>#DIV/0!</v>
      </c>
      <c r="CA39" s="72"/>
      <c r="CB39" s="73"/>
      <c r="CC39" s="74"/>
      <c r="CD39" s="11" t="e">
        <f>+CA39/CA30</f>
        <v>#DIV/0!</v>
      </c>
      <c r="CF39" s="72"/>
      <c r="CG39" s="73"/>
      <c r="CH39" s="74"/>
      <c r="CI39" s="11" t="e">
        <f>+CF39/CF30</f>
        <v>#DIV/0!</v>
      </c>
      <c r="CK39" s="72"/>
      <c r="CL39" s="73"/>
      <c r="CM39" s="74"/>
      <c r="CN39" s="11" t="e">
        <f>+CK39/CK30</f>
        <v>#DIV/0!</v>
      </c>
      <c r="CP39" s="72"/>
      <c r="CQ39" s="73"/>
      <c r="CR39" s="74"/>
      <c r="CS39" s="11" t="e">
        <f>+CP39/CP30</f>
        <v>#DIV/0!</v>
      </c>
      <c r="CU39" s="72"/>
      <c r="CV39" s="73"/>
      <c r="CW39" s="74"/>
      <c r="CX39" s="11" t="e">
        <f>+CU39/CU30</f>
        <v>#DIV/0!</v>
      </c>
      <c r="CZ39" s="72"/>
      <c r="DA39" s="73"/>
      <c r="DB39" s="74"/>
      <c r="DC39" s="11" t="e">
        <f>+CZ39/CZ30</f>
        <v>#DIV/0!</v>
      </c>
      <c r="DE39" s="72"/>
      <c r="DF39" s="73"/>
      <c r="DG39" s="74"/>
      <c r="DH39" s="11" t="e">
        <f>+DE39/DE30</f>
        <v>#DIV/0!</v>
      </c>
      <c r="DJ39" s="72"/>
      <c r="DK39" s="73"/>
      <c r="DL39" s="74"/>
      <c r="DM39" s="11" t="e">
        <f>+DJ39/DJ30</f>
        <v>#DIV/0!</v>
      </c>
      <c r="DO39" s="72"/>
      <c r="DP39" s="73"/>
      <c r="DQ39" s="74"/>
      <c r="DR39" s="11" t="e">
        <f>+DO39/DO30</f>
        <v>#DIV/0!</v>
      </c>
      <c r="DT39" s="72"/>
      <c r="DU39" s="73"/>
      <c r="DV39" s="74"/>
      <c r="DW39" s="11" t="e">
        <f>+DT39/DT30</f>
        <v>#DIV/0!</v>
      </c>
      <c r="DY39" s="72"/>
      <c r="DZ39" s="73"/>
      <c r="EA39" s="74"/>
      <c r="EB39" s="11" t="e">
        <f>+DY39/DY30</f>
        <v>#DIV/0!</v>
      </c>
      <c r="ED39" s="72"/>
      <c r="EE39" s="73"/>
      <c r="EF39" s="74"/>
      <c r="EG39" s="11" t="e">
        <f>+ED39/ED30</f>
        <v>#DIV/0!</v>
      </c>
      <c r="EI39" s="72"/>
      <c r="EJ39" s="73"/>
      <c r="EK39" s="74"/>
      <c r="EL39" s="11" t="e">
        <f>+EI39/EI30</f>
        <v>#DIV/0!</v>
      </c>
      <c r="EN39" s="72"/>
      <c r="EO39" s="73"/>
      <c r="EP39" s="74"/>
      <c r="EQ39" s="11">
        <f>+EN39/EN30</f>
        <v>0</v>
      </c>
      <c r="ES39" s="72"/>
      <c r="ET39" s="73"/>
      <c r="EU39" s="74"/>
      <c r="EV39" s="11" t="e">
        <f>+ES39/ES30</f>
        <v>#DIV/0!</v>
      </c>
      <c r="EX39" s="72"/>
      <c r="EY39" s="73"/>
      <c r="EZ39" s="74"/>
      <c r="FA39" s="11" t="e">
        <f>+EX39/EX30</f>
        <v>#DIV/0!</v>
      </c>
      <c r="FC39" s="72"/>
      <c r="FD39" s="73"/>
      <c r="FE39" s="74"/>
      <c r="FF39" s="11" t="e">
        <f>+FC39/FC30</f>
        <v>#DIV/0!</v>
      </c>
      <c r="FH39" s="72"/>
      <c r="FI39" s="73"/>
      <c r="FJ39" s="74"/>
      <c r="FK39" s="11" t="e">
        <f>+FH39/FH30</f>
        <v>#DIV/0!</v>
      </c>
      <c r="FM39" s="72"/>
      <c r="FN39" s="73"/>
      <c r="FO39" s="74"/>
      <c r="FP39" s="11" t="e">
        <f>+FM39/FM30</f>
        <v>#DIV/0!</v>
      </c>
      <c r="FR39" s="72"/>
      <c r="FS39" s="73"/>
      <c r="FT39" s="74"/>
      <c r="FU39" s="11" t="e">
        <f>+FR39/FR30</f>
        <v>#DIV/0!</v>
      </c>
      <c r="FW39" s="72"/>
      <c r="FX39" s="73"/>
      <c r="FY39" s="74"/>
      <c r="GB39" s="72"/>
      <c r="GC39" s="73"/>
      <c r="GD39" s="74"/>
    </row>
    <row r="40" spans="1:186" ht="30" customHeight="1">
      <c r="A40" s="71" t="s">
        <v>133</v>
      </c>
      <c r="B40" s="71"/>
      <c r="D40" s="103">
        <f t="shared" ref="D40" si="39">+I40+N40+S40+X40+AC40+AH40+AM40+AR40+AW40+BB40+BG40+BL40+BQ40+BV40+CA40+CF40+CK40+CP40+CU40+CZ40+DE40+DJ40+DO40+DT40+DY40+ED40+EI40+EN40+ES40+EX40+FC40+FH40+FM40+FR40</f>
        <v>0</v>
      </c>
      <c r="E40" s="104"/>
      <c r="F40" s="105"/>
      <c r="I40" s="72"/>
      <c r="J40" s="73"/>
      <c r="K40" s="74"/>
      <c r="L40" s="11">
        <f>+I40/I30</f>
        <v>0</v>
      </c>
      <c r="N40" s="72"/>
      <c r="O40" s="73"/>
      <c r="P40" s="74"/>
      <c r="Q40" s="11" t="e">
        <f>+N40/N30</f>
        <v>#DIV/0!</v>
      </c>
      <c r="S40" s="72"/>
      <c r="T40" s="73"/>
      <c r="U40" s="74"/>
      <c r="V40" s="11" t="e">
        <f>+S40/S30</f>
        <v>#DIV/0!</v>
      </c>
      <c r="X40" s="72"/>
      <c r="Y40" s="73"/>
      <c r="Z40" s="74"/>
      <c r="AA40" s="11" t="e">
        <f>+X40/X30</f>
        <v>#DIV/0!</v>
      </c>
      <c r="AC40" s="72"/>
      <c r="AD40" s="73"/>
      <c r="AE40" s="74"/>
      <c r="AF40" s="11" t="e">
        <f>+AC40/AC30</f>
        <v>#DIV/0!</v>
      </c>
      <c r="AH40" s="72"/>
      <c r="AI40" s="73"/>
      <c r="AJ40" s="74"/>
      <c r="AK40" s="11" t="e">
        <f>+AH40/AH30</f>
        <v>#DIV/0!</v>
      </c>
      <c r="AM40" s="72"/>
      <c r="AN40" s="73"/>
      <c r="AO40" s="74"/>
      <c r="AP40" s="11">
        <f>+AM40/AM30</f>
        <v>0</v>
      </c>
      <c r="AR40" s="72"/>
      <c r="AS40" s="73"/>
      <c r="AT40" s="74"/>
      <c r="AU40" s="11" t="e">
        <f>+AR40/AR30</f>
        <v>#DIV/0!</v>
      </c>
      <c r="AW40" s="72"/>
      <c r="AX40" s="73"/>
      <c r="AY40" s="74"/>
      <c r="AZ40" s="11" t="e">
        <f>+AW40/AW30</f>
        <v>#DIV/0!</v>
      </c>
      <c r="BB40" s="72"/>
      <c r="BC40" s="73"/>
      <c r="BD40" s="74"/>
      <c r="BE40" s="11" t="e">
        <f>+BB40/BB30</f>
        <v>#DIV/0!</v>
      </c>
      <c r="BG40" s="72"/>
      <c r="BH40" s="73"/>
      <c r="BI40" s="74"/>
      <c r="BJ40" s="11" t="e">
        <f>+BG40/BG30</f>
        <v>#DIV/0!</v>
      </c>
      <c r="BL40" s="72"/>
      <c r="BM40" s="73"/>
      <c r="BN40" s="74"/>
      <c r="BO40" s="11" t="e">
        <f>+BL40/BL30</f>
        <v>#DIV/0!</v>
      </c>
      <c r="BQ40" s="72"/>
      <c r="BR40" s="73"/>
      <c r="BS40" s="74"/>
      <c r="BT40" s="11" t="e">
        <f>+BQ40/BQ30</f>
        <v>#DIV/0!</v>
      </c>
      <c r="BV40" s="72"/>
      <c r="BW40" s="73"/>
      <c r="BX40" s="74"/>
      <c r="BY40" s="11" t="e">
        <f>+BV40/BV30</f>
        <v>#DIV/0!</v>
      </c>
      <c r="CA40" s="72"/>
      <c r="CB40" s="73"/>
      <c r="CC40" s="74"/>
      <c r="CD40" s="11" t="e">
        <f>+CA40/CA30</f>
        <v>#DIV/0!</v>
      </c>
      <c r="CF40" s="72"/>
      <c r="CG40" s="73"/>
      <c r="CH40" s="74"/>
      <c r="CI40" s="11" t="e">
        <f>+CF40/CF30</f>
        <v>#DIV/0!</v>
      </c>
      <c r="CK40" s="72"/>
      <c r="CL40" s="73"/>
      <c r="CM40" s="74"/>
      <c r="CN40" s="11" t="e">
        <f>+CK40/CK30</f>
        <v>#DIV/0!</v>
      </c>
      <c r="CP40" s="72"/>
      <c r="CQ40" s="73"/>
      <c r="CR40" s="74"/>
      <c r="CS40" s="11" t="e">
        <f>+CP40/CP30</f>
        <v>#DIV/0!</v>
      </c>
      <c r="CU40" s="72"/>
      <c r="CV40" s="73"/>
      <c r="CW40" s="74"/>
      <c r="CX40" s="11" t="e">
        <f>+CU40/CU30</f>
        <v>#DIV/0!</v>
      </c>
      <c r="CZ40" s="72"/>
      <c r="DA40" s="73"/>
      <c r="DB40" s="74"/>
      <c r="DC40" s="11" t="e">
        <f>+CZ40/CZ30</f>
        <v>#DIV/0!</v>
      </c>
      <c r="DE40" s="72"/>
      <c r="DF40" s="73"/>
      <c r="DG40" s="74"/>
      <c r="DH40" s="11" t="e">
        <f>+DE40/DE30</f>
        <v>#DIV/0!</v>
      </c>
      <c r="DJ40" s="72"/>
      <c r="DK40" s="73"/>
      <c r="DL40" s="74"/>
      <c r="DM40" s="11" t="e">
        <f>+DJ40/DJ30</f>
        <v>#DIV/0!</v>
      </c>
      <c r="DO40" s="72"/>
      <c r="DP40" s="73"/>
      <c r="DQ40" s="74"/>
      <c r="DR40" s="11" t="e">
        <f>+DO40/DO30</f>
        <v>#DIV/0!</v>
      </c>
      <c r="DT40" s="72"/>
      <c r="DU40" s="73"/>
      <c r="DV40" s="74"/>
      <c r="DW40" s="11" t="e">
        <f>+DT40/DT30</f>
        <v>#DIV/0!</v>
      </c>
      <c r="DY40" s="72"/>
      <c r="DZ40" s="73"/>
      <c r="EA40" s="74"/>
      <c r="EB40" s="11" t="e">
        <f>+DY40/DY30</f>
        <v>#DIV/0!</v>
      </c>
      <c r="ED40" s="72"/>
      <c r="EE40" s="73"/>
      <c r="EF40" s="74"/>
      <c r="EG40" s="11" t="e">
        <f>+ED40/ED30</f>
        <v>#DIV/0!</v>
      </c>
      <c r="EI40" s="72"/>
      <c r="EJ40" s="73"/>
      <c r="EK40" s="74"/>
      <c r="EL40" s="11" t="e">
        <f>+EI40/EI30</f>
        <v>#DIV/0!</v>
      </c>
      <c r="EN40" s="72"/>
      <c r="EO40" s="73"/>
      <c r="EP40" s="74"/>
      <c r="EQ40" s="11">
        <f>+EN40/EN30</f>
        <v>0</v>
      </c>
      <c r="ES40" s="72"/>
      <c r="ET40" s="73"/>
      <c r="EU40" s="74"/>
      <c r="EV40" s="11" t="e">
        <f>+ES40/ES30</f>
        <v>#DIV/0!</v>
      </c>
      <c r="EX40" s="72"/>
      <c r="EY40" s="73"/>
      <c r="EZ40" s="74"/>
      <c r="FA40" s="11" t="e">
        <f>+EX40/EX30</f>
        <v>#DIV/0!</v>
      </c>
      <c r="FC40" s="72"/>
      <c r="FD40" s="73"/>
      <c r="FE40" s="74"/>
      <c r="FF40" s="11" t="e">
        <f>+FC40/FC30</f>
        <v>#DIV/0!</v>
      </c>
      <c r="FH40" s="72"/>
      <c r="FI40" s="73"/>
      <c r="FJ40" s="74"/>
      <c r="FK40" s="11" t="e">
        <f>+FH40/FH30</f>
        <v>#DIV/0!</v>
      </c>
      <c r="FM40" s="72"/>
      <c r="FN40" s="73"/>
      <c r="FO40" s="74"/>
      <c r="FP40" s="11" t="e">
        <f>+FM40/FM30</f>
        <v>#DIV/0!</v>
      </c>
      <c r="FR40" s="72"/>
      <c r="FS40" s="73"/>
      <c r="FT40" s="74"/>
      <c r="FU40" s="11" t="e">
        <f>+FR40/FR30</f>
        <v>#DIV/0!</v>
      </c>
      <c r="FW40" s="72"/>
      <c r="FX40" s="73"/>
      <c r="FY40" s="74"/>
      <c r="GB40" s="72"/>
      <c r="GC40" s="73"/>
      <c r="GD40" s="74"/>
    </row>
    <row r="41" spans="1:186">
      <c r="A41" s="75"/>
      <c r="B41" s="75"/>
    </row>
    <row r="43" spans="1:186" s="14" customFormat="1" ht="30" customHeight="1">
      <c r="A43" s="110" t="s">
        <v>115</v>
      </c>
      <c r="B43" s="110"/>
      <c r="D43" s="106">
        <f>+I43+N43+S43+X43+AC43+AH43+AM43+AR43+AW43+BB43+BG43+BL43+BQ43+BV43+CA43+CF43+CK43+CP43+CU43+CZ43+DE43+DJ43+DO43+DT43+DY43+ED43+EI43+EN43+ES43+EX43+FC43+FH43+FM43+FR43</f>
        <v>0</v>
      </c>
      <c r="E43" s="107"/>
      <c r="F43" s="108"/>
      <c r="I43" s="76"/>
      <c r="J43" s="77"/>
      <c r="K43" s="78">
        <f t="shared" ref="K43" si="40">+SUM(I43:J43)</f>
        <v>0</v>
      </c>
      <c r="N43" s="76"/>
      <c r="O43" s="77"/>
      <c r="P43" s="78">
        <f t="shared" ref="P43" si="41">+SUM(N43:O43)</f>
        <v>0</v>
      </c>
      <c r="S43" s="76"/>
      <c r="T43" s="77"/>
      <c r="U43" s="78">
        <f t="shared" ref="U43" si="42">+SUM(S43:T43)</f>
        <v>0</v>
      </c>
      <c r="X43" s="76"/>
      <c r="Y43" s="77"/>
      <c r="Z43" s="78">
        <f t="shared" ref="Z43" si="43">+SUM(X43:Y43)</f>
        <v>0</v>
      </c>
      <c r="AC43" s="76"/>
      <c r="AD43" s="77"/>
      <c r="AE43" s="78">
        <f t="shared" ref="AE43" si="44">+SUM(AC43:AD43)</f>
        <v>0</v>
      </c>
      <c r="AH43" s="76"/>
      <c r="AI43" s="77"/>
      <c r="AJ43" s="78">
        <f t="shared" ref="AJ43" si="45">+SUM(AH43:AI43)</f>
        <v>0</v>
      </c>
      <c r="AM43" s="76"/>
      <c r="AN43" s="77"/>
      <c r="AO43" s="78">
        <f t="shared" ref="AO43" si="46">+SUM(AM43:AN43)</f>
        <v>0</v>
      </c>
      <c r="AR43" s="76"/>
      <c r="AS43" s="77"/>
      <c r="AT43" s="78">
        <f t="shared" ref="AT43" si="47">+SUM(AR43:AS43)</f>
        <v>0</v>
      </c>
      <c r="AW43" s="76"/>
      <c r="AX43" s="77"/>
      <c r="AY43" s="78">
        <f t="shared" ref="AY43" si="48">+SUM(AW43:AX43)</f>
        <v>0</v>
      </c>
      <c r="BB43" s="76"/>
      <c r="BC43" s="77"/>
      <c r="BD43" s="78">
        <f t="shared" ref="BD43" si="49">+SUM(BB43:BC43)</f>
        <v>0</v>
      </c>
      <c r="BG43" s="76"/>
      <c r="BH43" s="77"/>
      <c r="BI43" s="78">
        <f t="shared" ref="BI43" si="50">+SUM(BG43:BH43)</f>
        <v>0</v>
      </c>
      <c r="BL43" s="76"/>
      <c r="BM43" s="77"/>
      <c r="BN43" s="78">
        <f t="shared" ref="BN43" si="51">+SUM(BL43:BM43)</f>
        <v>0</v>
      </c>
      <c r="BQ43" s="76"/>
      <c r="BR43" s="77"/>
      <c r="BS43" s="78">
        <f t="shared" ref="BS43" si="52">+SUM(BQ43:BR43)</f>
        <v>0</v>
      </c>
      <c r="BV43" s="76"/>
      <c r="BW43" s="77"/>
      <c r="BX43" s="78">
        <f t="shared" ref="BX43" si="53">+SUM(BV43:BW43)</f>
        <v>0</v>
      </c>
      <c r="CA43" s="76"/>
      <c r="CB43" s="77"/>
      <c r="CC43" s="78">
        <f t="shared" ref="CC43" si="54">+SUM(CA43:CB43)</f>
        <v>0</v>
      </c>
      <c r="CF43" s="76"/>
      <c r="CG43" s="77"/>
      <c r="CH43" s="78">
        <f t="shared" ref="CH43" si="55">+SUM(CF43:CG43)</f>
        <v>0</v>
      </c>
      <c r="CK43" s="76"/>
      <c r="CL43" s="77"/>
      <c r="CM43" s="78">
        <f t="shared" ref="CM43" si="56">+SUM(CK43:CL43)</f>
        <v>0</v>
      </c>
      <c r="CP43" s="76"/>
      <c r="CQ43" s="77"/>
      <c r="CR43" s="78">
        <f t="shared" ref="CR43" si="57">+SUM(CP43:CQ43)</f>
        <v>0</v>
      </c>
      <c r="CU43" s="76"/>
      <c r="CV43" s="77"/>
      <c r="CW43" s="78">
        <f t="shared" ref="CW43" si="58">+SUM(CU43:CV43)</f>
        <v>0</v>
      </c>
      <c r="CZ43" s="76"/>
      <c r="DA43" s="77"/>
      <c r="DB43" s="78">
        <f t="shared" ref="DB43" si="59">+SUM(CZ43:DA43)</f>
        <v>0</v>
      </c>
      <c r="DE43" s="76"/>
      <c r="DF43" s="77"/>
      <c r="DG43" s="78">
        <f t="shared" ref="DG43" si="60">+SUM(DE43:DF43)</f>
        <v>0</v>
      </c>
      <c r="DJ43" s="76"/>
      <c r="DK43" s="77"/>
      <c r="DL43" s="78">
        <f t="shared" ref="DL43" si="61">+SUM(DJ43:DK43)</f>
        <v>0</v>
      </c>
      <c r="DO43" s="76"/>
      <c r="DP43" s="77"/>
      <c r="DQ43" s="78">
        <f t="shared" ref="DQ43" si="62">+SUM(DO43:DP43)</f>
        <v>0</v>
      </c>
      <c r="DT43" s="76"/>
      <c r="DU43" s="77"/>
      <c r="DV43" s="78">
        <f t="shared" ref="DV43" si="63">+SUM(DT43:DU43)</f>
        <v>0</v>
      </c>
      <c r="DY43" s="76"/>
      <c r="DZ43" s="77"/>
      <c r="EA43" s="78">
        <f t="shared" ref="EA43" si="64">+SUM(DY43:DZ43)</f>
        <v>0</v>
      </c>
      <c r="ED43" s="76"/>
      <c r="EE43" s="77"/>
      <c r="EF43" s="78">
        <f t="shared" ref="EF43" si="65">+SUM(ED43:EE43)</f>
        <v>0</v>
      </c>
      <c r="EI43" s="76"/>
      <c r="EJ43" s="77"/>
      <c r="EK43" s="78">
        <f t="shared" ref="EK43" si="66">+SUM(EI43:EJ43)</f>
        <v>0</v>
      </c>
      <c r="EN43" s="76"/>
      <c r="EO43" s="77"/>
      <c r="EP43" s="78">
        <f t="shared" ref="EP43" si="67">+SUM(EN43:EO43)</f>
        <v>0</v>
      </c>
      <c r="ES43" s="76"/>
      <c r="ET43" s="77"/>
      <c r="EU43" s="78">
        <f t="shared" ref="EU43" si="68">+SUM(ES43:ET43)</f>
        <v>0</v>
      </c>
      <c r="EX43" s="76"/>
      <c r="EY43" s="77"/>
      <c r="EZ43" s="78">
        <f t="shared" ref="EZ43" si="69">+SUM(EX43:EY43)</f>
        <v>0</v>
      </c>
      <c r="FC43" s="76"/>
      <c r="FD43" s="77"/>
      <c r="FE43" s="78">
        <f t="shared" ref="FE43" si="70">+SUM(FC43:FD43)</f>
        <v>0</v>
      </c>
      <c r="FH43" s="76"/>
      <c r="FI43" s="77"/>
      <c r="FJ43" s="78">
        <f t="shared" ref="FJ43" si="71">+SUM(FH43:FI43)</f>
        <v>0</v>
      </c>
      <c r="FM43" s="76"/>
      <c r="FN43" s="77"/>
      <c r="FO43" s="78">
        <f t="shared" ref="FO43" si="72">+SUM(FM43:FN43)</f>
        <v>0</v>
      </c>
      <c r="FR43" s="76"/>
      <c r="FS43" s="77"/>
      <c r="FT43" s="78">
        <f t="shared" ref="FT43" si="73">+SUM(FR43:FS43)</f>
        <v>0</v>
      </c>
    </row>
    <row r="44" spans="1:186" s="14" customFormat="1" ht="30" customHeight="1">
      <c r="A44" s="109" t="s">
        <v>116</v>
      </c>
      <c r="B44" s="109"/>
      <c r="D44" s="106">
        <f t="shared" ref="D44:D45" si="74">+I44+N44+S44+X44+AC44+AH44+AM44+AR44+AW44+BB44+BG44+BL44+BQ44+BV44+CA44+CF44+CK44+CP44+CU44+CZ44+DE44+DJ44+DO44+DT44+DY44+ED44+EI44+EN44+ES44+EX44+FC44+FH44+FM44+FR44</f>
        <v>0</v>
      </c>
      <c r="E44" s="107"/>
      <c r="F44" s="108"/>
      <c r="I44" s="76"/>
      <c r="J44" s="77"/>
      <c r="K44" s="78">
        <f t="shared" ref="K44:K45" si="75">+SUM(I44:J44)</f>
        <v>0</v>
      </c>
      <c r="L44" s="15" t="e">
        <f>+I44/I43</f>
        <v>#DIV/0!</v>
      </c>
      <c r="N44" s="76"/>
      <c r="O44" s="77"/>
      <c r="P44" s="78">
        <f t="shared" ref="P44:P45" si="76">+SUM(N44:O44)</f>
        <v>0</v>
      </c>
      <c r="Q44" s="15" t="e">
        <f>+N44/N43</f>
        <v>#DIV/0!</v>
      </c>
      <c r="S44" s="76"/>
      <c r="T44" s="77"/>
      <c r="U44" s="78">
        <f t="shared" ref="U44:U45" si="77">+SUM(S44:T44)</f>
        <v>0</v>
      </c>
      <c r="V44" s="15" t="e">
        <f>+S44/S43</f>
        <v>#DIV/0!</v>
      </c>
      <c r="X44" s="76"/>
      <c r="Y44" s="77"/>
      <c r="Z44" s="78">
        <f t="shared" ref="Z44:Z45" si="78">+SUM(X44:Y44)</f>
        <v>0</v>
      </c>
      <c r="AA44" s="15" t="e">
        <f>+X44/X43</f>
        <v>#DIV/0!</v>
      </c>
      <c r="AC44" s="76"/>
      <c r="AD44" s="77"/>
      <c r="AE44" s="78">
        <f t="shared" ref="AE44:AE45" si="79">+SUM(AC44:AD44)</f>
        <v>0</v>
      </c>
      <c r="AF44" s="15" t="e">
        <f>+AC44/AC43</f>
        <v>#DIV/0!</v>
      </c>
      <c r="AH44" s="76"/>
      <c r="AI44" s="77"/>
      <c r="AJ44" s="78">
        <f t="shared" ref="AJ44:AJ45" si="80">+SUM(AH44:AI44)</f>
        <v>0</v>
      </c>
      <c r="AK44" s="15" t="e">
        <f>+AH44/AH43</f>
        <v>#DIV/0!</v>
      </c>
      <c r="AM44" s="76"/>
      <c r="AN44" s="77"/>
      <c r="AO44" s="78">
        <f t="shared" ref="AO44:AO45" si="81">+SUM(AM44:AN44)</f>
        <v>0</v>
      </c>
      <c r="AP44" s="15" t="e">
        <f>+AM44/AM43</f>
        <v>#DIV/0!</v>
      </c>
      <c r="AR44" s="76"/>
      <c r="AS44" s="77"/>
      <c r="AT44" s="78">
        <f t="shared" ref="AT44:AT45" si="82">+SUM(AR44:AS44)</f>
        <v>0</v>
      </c>
      <c r="AU44" s="15" t="e">
        <f>+AR44/AR43</f>
        <v>#DIV/0!</v>
      </c>
      <c r="AW44" s="76"/>
      <c r="AX44" s="77"/>
      <c r="AY44" s="78">
        <f t="shared" ref="AY44:AY45" si="83">+SUM(AW44:AX44)</f>
        <v>0</v>
      </c>
      <c r="AZ44" s="15" t="e">
        <f>+AW44/AW43</f>
        <v>#DIV/0!</v>
      </c>
      <c r="BB44" s="76"/>
      <c r="BC44" s="77"/>
      <c r="BD44" s="78">
        <f t="shared" ref="BD44:BD45" si="84">+SUM(BB44:BC44)</f>
        <v>0</v>
      </c>
      <c r="BE44" s="15" t="e">
        <f>+BB44/BB43</f>
        <v>#DIV/0!</v>
      </c>
      <c r="BG44" s="76"/>
      <c r="BH44" s="77"/>
      <c r="BI44" s="78">
        <f t="shared" ref="BI44:BI45" si="85">+SUM(BG44:BH44)</f>
        <v>0</v>
      </c>
      <c r="BJ44" s="15" t="e">
        <f>+BG44/BG43</f>
        <v>#DIV/0!</v>
      </c>
      <c r="BL44" s="76"/>
      <c r="BM44" s="77"/>
      <c r="BN44" s="78">
        <f t="shared" ref="BN44:BN45" si="86">+SUM(BL44:BM44)</f>
        <v>0</v>
      </c>
      <c r="BO44" s="15" t="e">
        <f>+BL44/BL43</f>
        <v>#DIV/0!</v>
      </c>
      <c r="BQ44" s="76"/>
      <c r="BR44" s="77"/>
      <c r="BS44" s="78">
        <f t="shared" ref="BS44:BS45" si="87">+SUM(BQ44:BR44)</f>
        <v>0</v>
      </c>
      <c r="BT44" s="15" t="e">
        <f>+BQ44/BQ43</f>
        <v>#DIV/0!</v>
      </c>
      <c r="BV44" s="76"/>
      <c r="BW44" s="77"/>
      <c r="BX44" s="78">
        <f t="shared" ref="BX44:BX45" si="88">+SUM(BV44:BW44)</f>
        <v>0</v>
      </c>
      <c r="BY44" s="15" t="e">
        <f>+BV44/BV43</f>
        <v>#DIV/0!</v>
      </c>
      <c r="CA44" s="76"/>
      <c r="CB44" s="77"/>
      <c r="CC44" s="78">
        <f t="shared" ref="CC44:CC45" si="89">+SUM(CA44:CB44)</f>
        <v>0</v>
      </c>
      <c r="CD44" s="15" t="e">
        <f>+CA44/CA43</f>
        <v>#DIV/0!</v>
      </c>
      <c r="CF44" s="76"/>
      <c r="CG44" s="77"/>
      <c r="CH44" s="78">
        <f t="shared" ref="CH44:CH45" si="90">+SUM(CF44:CG44)</f>
        <v>0</v>
      </c>
      <c r="CI44" s="15" t="e">
        <f>+CF44/CF43</f>
        <v>#DIV/0!</v>
      </c>
      <c r="CK44" s="76"/>
      <c r="CL44" s="77"/>
      <c r="CM44" s="78">
        <f t="shared" ref="CM44:CM45" si="91">+SUM(CK44:CL44)</f>
        <v>0</v>
      </c>
      <c r="CN44" s="15" t="e">
        <f>+CK44/CK43</f>
        <v>#DIV/0!</v>
      </c>
      <c r="CP44" s="76"/>
      <c r="CQ44" s="77"/>
      <c r="CR44" s="78">
        <f t="shared" ref="CR44:CR45" si="92">+SUM(CP44:CQ44)</f>
        <v>0</v>
      </c>
      <c r="CS44" s="15" t="e">
        <f>+CP44/CP43</f>
        <v>#DIV/0!</v>
      </c>
      <c r="CU44" s="76"/>
      <c r="CV44" s="77"/>
      <c r="CW44" s="78">
        <f t="shared" ref="CW44:CW45" si="93">+SUM(CU44:CV44)</f>
        <v>0</v>
      </c>
      <c r="CX44" s="15" t="e">
        <f>+CU44/CU43</f>
        <v>#DIV/0!</v>
      </c>
      <c r="CZ44" s="76"/>
      <c r="DA44" s="77"/>
      <c r="DB44" s="78">
        <f t="shared" ref="DB44:DB45" si="94">+SUM(CZ44:DA44)</f>
        <v>0</v>
      </c>
      <c r="DC44" s="15" t="e">
        <f>+CZ44/CZ43</f>
        <v>#DIV/0!</v>
      </c>
      <c r="DE44" s="76"/>
      <c r="DF44" s="77"/>
      <c r="DG44" s="78">
        <f t="shared" ref="DG44:DG45" si="95">+SUM(DE44:DF44)</f>
        <v>0</v>
      </c>
      <c r="DH44" s="15" t="e">
        <f>+DE44/DE43</f>
        <v>#DIV/0!</v>
      </c>
      <c r="DJ44" s="76"/>
      <c r="DK44" s="77"/>
      <c r="DL44" s="78">
        <f t="shared" ref="DL44:DL45" si="96">+SUM(DJ44:DK44)</f>
        <v>0</v>
      </c>
      <c r="DM44" s="15" t="e">
        <f>+DJ44/DJ43</f>
        <v>#DIV/0!</v>
      </c>
      <c r="DO44" s="76"/>
      <c r="DP44" s="77"/>
      <c r="DQ44" s="78">
        <f t="shared" ref="DQ44:DQ45" si="97">+SUM(DO44:DP44)</f>
        <v>0</v>
      </c>
      <c r="DR44" s="15" t="e">
        <f>+DO44/DO43</f>
        <v>#DIV/0!</v>
      </c>
      <c r="DT44" s="76"/>
      <c r="DU44" s="77"/>
      <c r="DV44" s="78">
        <f t="shared" ref="DV44:DV45" si="98">+SUM(DT44:DU44)</f>
        <v>0</v>
      </c>
      <c r="DW44" s="15" t="e">
        <f>+DT44/DT43</f>
        <v>#DIV/0!</v>
      </c>
      <c r="DY44" s="76"/>
      <c r="DZ44" s="77"/>
      <c r="EA44" s="78">
        <f t="shared" ref="EA44:EA45" si="99">+SUM(DY44:DZ44)</f>
        <v>0</v>
      </c>
      <c r="EB44" s="15" t="e">
        <f>+DY44/DY43</f>
        <v>#DIV/0!</v>
      </c>
      <c r="ED44" s="76"/>
      <c r="EE44" s="77"/>
      <c r="EF44" s="78">
        <f t="shared" ref="EF44:EF45" si="100">+SUM(ED44:EE44)</f>
        <v>0</v>
      </c>
      <c r="EG44" s="15" t="e">
        <f>+ED44/ED43</f>
        <v>#DIV/0!</v>
      </c>
      <c r="EI44" s="76"/>
      <c r="EJ44" s="77"/>
      <c r="EK44" s="78">
        <f t="shared" ref="EK44:EK45" si="101">+SUM(EI44:EJ44)</f>
        <v>0</v>
      </c>
      <c r="EL44" s="15" t="e">
        <f>+EI44/EI43</f>
        <v>#DIV/0!</v>
      </c>
      <c r="EN44" s="76"/>
      <c r="EO44" s="77"/>
      <c r="EP44" s="78">
        <f t="shared" ref="EP44:EP45" si="102">+SUM(EN44:EO44)</f>
        <v>0</v>
      </c>
      <c r="EQ44" s="15" t="e">
        <f>+EN44/EN43</f>
        <v>#DIV/0!</v>
      </c>
      <c r="ES44" s="76"/>
      <c r="ET44" s="77"/>
      <c r="EU44" s="78">
        <f t="shared" ref="EU44:EU45" si="103">+SUM(ES44:ET44)</f>
        <v>0</v>
      </c>
      <c r="EV44" s="15" t="e">
        <f>+ES44/ES43</f>
        <v>#DIV/0!</v>
      </c>
      <c r="EX44" s="76"/>
      <c r="EY44" s="77"/>
      <c r="EZ44" s="78">
        <f t="shared" ref="EZ44:EZ45" si="104">+SUM(EX44:EY44)</f>
        <v>0</v>
      </c>
      <c r="FA44" s="15" t="e">
        <f>+EX44/EX43</f>
        <v>#DIV/0!</v>
      </c>
      <c r="FC44" s="76"/>
      <c r="FD44" s="77"/>
      <c r="FE44" s="78">
        <f t="shared" ref="FE44:FE45" si="105">+SUM(FC44:FD44)</f>
        <v>0</v>
      </c>
      <c r="FF44" s="15" t="e">
        <f>+FC44/FC43</f>
        <v>#DIV/0!</v>
      </c>
      <c r="FH44" s="76"/>
      <c r="FI44" s="77"/>
      <c r="FJ44" s="78">
        <f t="shared" ref="FJ44:FJ45" si="106">+SUM(FH44:FI44)</f>
        <v>0</v>
      </c>
      <c r="FK44" s="15" t="e">
        <f>+FH44/FH43</f>
        <v>#DIV/0!</v>
      </c>
      <c r="FM44" s="76"/>
      <c r="FN44" s="77"/>
      <c r="FO44" s="78">
        <f t="shared" ref="FO44:FO45" si="107">+SUM(FM44:FN44)</f>
        <v>0</v>
      </c>
      <c r="FP44" s="15" t="e">
        <f>+FM44/FM43</f>
        <v>#DIV/0!</v>
      </c>
      <c r="FR44" s="76"/>
      <c r="FS44" s="77"/>
      <c r="FT44" s="78">
        <f t="shared" ref="FT44:FT45" si="108">+SUM(FR44:FS44)</f>
        <v>0</v>
      </c>
      <c r="FU44" s="15" t="e">
        <f>+FR44/FR43</f>
        <v>#DIV/0!</v>
      </c>
    </row>
    <row r="45" spans="1:186" s="14" customFormat="1" ht="30" customHeight="1">
      <c r="A45" s="109" t="s">
        <v>117</v>
      </c>
      <c r="B45" s="109"/>
      <c r="D45" s="106">
        <f t="shared" si="74"/>
        <v>0</v>
      </c>
      <c r="E45" s="107"/>
      <c r="F45" s="108"/>
      <c r="I45" s="76"/>
      <c r="J45" s="77"/>
      <c r="K45" s="78">
        <f t="shared" si="75"/>
        <v>0</v>
      </c>
      <c r="L45" s="15" t="e">
        <f>+I45/I43</f>
        <v>#DIV/0!</v>
      </c>
      <c r="N45" s="76"/>
      <c r="O45" s="77"/>
      <c r="P45" s="78">
        <f t="shared" si="76"/>
        <v>0</v>
      </c>
      <c r="Q45" s="15" t="e">
        <f>+N45/N43</f>
        <v>#DIV/0!</v>
      </c>
      <c r="S45" s="76"/>
      <c r="T45" s="77"/>
      <c r="U45" s="78">
        <f t="shared" si="77"/>
        <v>0</v>
      </c>
      <c r="V45" s="15" t="e">
        <f>+S45/S43</f>
        <v>#DIV/0!</v>
      </c>
      <c r="X45" s="76"/>
      <c r="Y45" s="77"/>
      <c r="Z45" s="78">
        <f t="shared" si="78"/>
        <v>0</v>
      </c>
      <c r="AA45" s="15" t="e">
        <f>+X45/X43</f>
        <v>#DIV/0!</v>
      </c>
      <c r="AC45" s="76"/>
      <c r="AD45" s="77"/>
      <c r="AE45" s="78">
        <f t="shared" si="79"/>
        <v>0</v>
      </c>
      <c r="AF45" s="15" t="e">
        <f>+AC45/AC43</f>
        <v>#DIV/0!</v>
      </c>
      <c r="AH45" s="76"/>
      <c r="AI45" s="77"/>
      <c r="AJ45" s="78">
        <f t="shared" si="80"/>
        <v>0</v>
      </c>
      <c r="AK45" s="15" t="e">
        <f>+AH45/AH43</f>
        <v>#DIV/0!</v>
      </c>
      <c r="AM45" s="76"/>
      <c r="AN45" s="77"/>
      <c r="AO45" s="78">
        <f t="shared" si="81"/>
        <v>0</v>
      </c>
      <c r="AP45" s="15" t="e">
        <f>+AM45/AM43</f>
        <v>#DIV/0!</v>
      </c>
      <c r="AR45" s="76"/>
      <c r="AS45" s="77"/>
      <c r="AT45" s="78">
        <f t="shared" si="82"/>
        <v>0</v>
      </c>
      <c r="AU45" s="15" t="e">
        <f>+AR45/AR43</f>
        <v>#DIV/0!</v>
      </c>
      <c r="AW45" s="76"/>
      <c r="AX45" s="77"/>
      <c r="AY45" s="78">
        <f t="shared" si="83"/>
        <v>0</v>
      </c>
      <c r="AZ45" s="15" t="e">
        <f>+AW45/AW43</f>
        <v>#DIV/0!</v>
      </c>
      <c r="BB45" s="76"/>
      <c r="BC45" s="77"/>
      <c r="BD45" s="78">
        <f t="shared" si="84"/>
        <v>0</v>
      </c>
      <c r="BE45" s="15" t="e">
        <f>+BB45/BB43</f>
        <v>#DIV/0!</v>
      </c>
      <c r="BG45" s="76"/>
      <c r="BH45" s="77"/>
      <c r="BI45" s="78">
        <f t="shared" si="85"/>
        <v>0</v>
      </c>
      <c r="BJ45" s="15" t="e">
        <f>+BG45/BG43</f>
        <v>#DIV/0!</v>
      </c>
      <c r="BL45" s="76"/>
      <c r="BM45" s="77"/>
      <c r="BN45" s="78">
        <f t="shared" si="86"/>
        <v>0</v>
      </c>
      <c r="BO45" s="15" t="e">
        <f>+BL45/BL43</f>
        <v>#DIV/0!</v>
      </c>
      <c r="BQ45" s="76"/>
      <c r="BR45" s="77"/>
      <c r="BS45" s="78">
        <f t="shared" si="87"/>
        <v>0</v>
      </c>
      <c r="BT45" s="15" t="e">
        <f>+BQ45/BQ43</f>
        <v>#DIV/0!</v>
      </c>
      <c r="BV45" s="76"/>
      <c r="BW45" s="77"/>
      <c r="BX45" s="78">
        <f t="shared" si="88"/>
        <v>0</v>
      </c>
      <c r="BY45" s="15" t="e">
        <f>+BV45/BV43</f>
        <v>#DIV/0!</v>
      </c>
      <c r="CA45" s="76"/>
      <c r="CB45" s="77"/>
      <c r="CC45" s="78">
        <f t="shared" si="89"/>
        <v>0</v>
      </c>
      <c r="CD45" s="15" t="e">
        <f>+CA45/CA43</f>
        <v>#DIV/0!</v>
      </c>
      <c r="CF45" s="76"/>
      <c r="CG45" s="77"/>
      <c r="CH45" s="78">
        <f t="shared" si="90"/>
        <v>0</v>
      </c>
      <c r="CI45" s="15" t="e">
        <f>+CF45/CF43</f>
        <v>#DIV/0!</v>
      </c>
      <c r="CK45" s="76"/>
      <c r="CL45" s="77"/>
      <c r="CM45" s="78">
        <f t="shared" si="91"/>
        <v>0</v>
      </c>
      <c r="CN45" s="15" t="e">
        <f>+CK45/CK43</f>
        <v>#DIV/0!</v>
      </c>
      <c r="CP45" s="76"/>
      <c r="CQ45" s="77"/>
      <c r="CR45" s="78">
        <f t="shared" si="92"/>
        <v>0</v>
      </c>
      <c r="CS45" s="15" t="e">
        <f>+CP45/CP43</f>
        <v>#DIV/0!</v>
      </c>
      <c r="CU45" s="76"/>
      <c r="CV45" s="77"/>
      <c r="CW45" s="78">
        <f t="shared" si="93"/>
        <v>0</v>
      </c>
      <c r="CX45" s="15" t="e">
        <f>+CU45/CU43</f>
        <v>#DIV/0!</v>
      </c>
      <c r="CZ45" s="76"/>
      <c r="DA45" s="77"/>
      <c r="DB45" s="78">
        <f t="shared" si="94"/>
        <v>0</v>
      </c>
      <c r="DC45" s="15" t="e">
        <f>+CZ45/CZ43</f>
        <v>#DIV/0!</v>
      </c>
      <c r="DE45" s="76"/>
      <c r="DF45" s="77"/>
      <c r="DG45" s="78">
        <f t="shared" si="95"/>
        <v>0</v>
      </c>
      <c r="DH45" s="15" t="e">
        <f>+DE45/DE43</f>
        <v>#DIV/0!</v>
      </c>
      <c r="DJ45" s="76"/>
      <c r="DK45" s="77"/>
      <c r="DL45" s="78">
        <f t="shared" si="96"/>
        <v>0</v>
      </c>
      <c r="DM45" s="15" t="e">
        <f>+DJ45/DJ43</f>
        <v>#DIV/0!</v>
      </c>
      <c r="DO45" s="76"/>
      <c r="DP45" s="77"/>
      <c r="DQ45" s="78">
        <f t="shared" si="97"/>
        <v>0</v>
      </c>
      <c r="DR45" s="15" t="e">
        <f>+DO45/DO43</f>
        <v>#DIV/0!</v>
      </c>
      <c r="DT45" s="76"/>
      <c r="DU45" s="77"/>
      <c r="DV45" s="78">
        <f t="shared" si="98"/>
        <v>0</v>
      </c>
      <c r="DW45" s="15" t="e">
        <f>+DT45/DT43</f>
        <v>#DIV/0!</v>
      </c>
      <c r="DY45" s="76"/>
      <c r="DZ45" s="77"/>
      <c r="EA45" s="78">
        <f t="shared" si="99"/>
        <v>0</v>
      </c>
      <c r="EB45" s="15" t="e">
        <f>+DY45/DY43</f>
        <v>#DIV/0!</v>
      </c>
      <c r="ED45" s="76"/>
      <c r="EE45" s="77"/>
      <c r="EF45" s="78">
        <f t="shared" si="100"/>
        <v>0</v>
      </c>
      <c r="EG45" s="15" t="e">
        <f>+ED45/ED43</f>
        <v>#DIV/0!</v>
      </c>
      <c r="EI45" s="76"/>
      <c r="EJ45" s="77"/>
      <c r="EK45" s="78">
        <f t="shared" si="101"/>
        <v>0</v>
      </c>
      <c r="EL45" s="15" t="e">
        <f>+EI45/EI43</f>
        <v>#DIV/0!</v>
      </c>
      <c r="EN45" s="76"/>
      <c r="EO45" s="77"/>
      <c r="EP45" s="78">
        <f t="shared" si="102"/>
        <v>0</v>
      </c>
      <c r="EQ45" s="15" t="e">
        <f>+EN45/EN43</f>
        <v>#DIV/0!</v>
      </c>
      <c r="ES45" s="76"/>
      <c r="ET45" s="77"/>
      <c r="EU45" s="78">
        <f t="shared" si="103"/>
        <v>0</v>
      </c>
      <c r="EV45" s="15" t="e">
        <f>+ES45/ES43</f>
        <v>#DIV/0!</v>
      </c>
      <c r="EX45" s="76"/>
      <c r="EY45" s="77"/>
      <c r="EZ45" s="78">
        <f t="shared" si="104"/>
        <v>0</v>
      </c>
      <c r="FA45" s="15" t="e">
        <f>+EX45/EX43</f>
        <v>#DIV/0!</v>
      </c>
      <c r="FC45" s="76"/>
      <c r="FD45" s="77"/>
      <c r="FE45" s="78">
        <f t="shared" si="105"/>
        <v>0</v>
      </c>
      <c r="FF45" s="15" t="e">
        <f>+FC45/FC43</f>
        <v>#DIV/0!</v>
      </c>
      <c r="FH45" s="76"/>
      <c r="FI45" s="77"/>
      <c r="FJ45" s="78">
        <f t="shared" si="106"/>
        <v>0</v>
      </c>
      <c r="FK45" s="15" t="e">
        <f>+FH45/FH43</f>
        <v>#DIV/0!</v>
      </c>
      <c r="FM45" s="76"/>
      <c r="FN45" s="77"/>
      <c r="FO45" s="78">
        <f t="shared" si="107"/>
        <v>0</v>
      </c>
      <c r="FP45" s="15" t="e">
        <f>+FM45/FM43</f>
        <v>#DIV/0!</v>
      </c>
      <c r="FR45" s="76"/>
      <c r="FS45" s="77"/>
      <c r="FT45" s="78">
        <f t="shared" si="108"/>
        <v>0</v>
      </c>
      <c r="FU45" s="15" t="e">
        <f>+FR45/FR43</f>
        <v>#DIV/0!</v>
      </c>
    </row>
    <row r="46" spans="1:186" s="14" customFormat="1" ht="54.75" customHeight="1">
      <c r="A46" s="109" t="s">
        <v>118</v>
      </c>
      <c r="B46" s="109"/>
      <c r="D46" s="106">
        <f t="shared" ref="D46:D48" si="109">+I46+N46+S46+X46+AC46+AH46+AM46+AR46+AW46+BB46+BG46+BL46+BQ46+BV46+CA46+CF46+CK46+CP46+CU46+CZ46+DE46+DJ46+DO46+DT46+DY46+ED46+EI46+EN46+ES46+EX46+FC46+FH46+FM46+FR46</f>
        <v>0</v>
      </c>
      <c r="E46" s="107"/>
      <c r="F46" s="108"/>
      <c r="I46" s="76"/>
      <c r="J46" s="77"/>
      <c r="K46" s="78">
        <f t="shared" ref="K46:K48" si="110">+SUM(I46:J46)</f>
        <v>0</v>
      </c>
      <c r="L46" s="15" t="e">
        <f>+I46/I43</f>
        <v>#DIV/0!</v>
      </c>
      <c r="N46" s="76"/>
      <c r="O46" s="77"/>
      <c r="P46" s="78">
        <f t="shared" ref="P46:P48" si="111">+SUM(N46:O46)</f>
        <v>0</v>
      </c>
      <c r="Q46" s="15" t="e">
        <f>+N46/N43</f>
        <v>#DIV/0!</v>
      </c>
      <c r="S46" s="76"/>
      <c r="T46" s="77"/>
      <c r="U46" s="78">
        <f t="shared" ref="U46:U48" si="112">+SUM(S46:T46)</f>
        <v>0</v>
      </c>
      <c r="V46" s="15" t="e">
        <f>+S46/S43</f>
        <v>#DIV/0!</v>
      </c>
      <c r="X46" s="76"/>
      <c r="Y46" s="77"/>
      <c r="Z46" s="78">
        <f t="shared" ref="Z46:Z48" si="113">+SUM(X46:Y46)</f>
        <v>0</v>
      </c>
      <c r="AA46" s="15" t="e">
        <f>+X46/X43</f>
        <v>#DIV/0!</v>
      </c>
      <c r="AC46" s="76"/>
      <c r="AD46" s="77"/>
      <c r="AE46" s="78">
        <f t="shared" ref="AE46:AE48" si="114">+SUM(AC46:AD46)</f>
        <v>0</v>
      </c>
      <c r="AF46" s="15" t="e">
        <f>+AC46/AC43</f>
        <v>#DIV/0!</v>
      </c>
      <c r="AH46" s="76"/>
      <c r="AI46" s="77"/>
      <c r="AJ46" s="78">
        <f t="shared" ref="AJ46:AJ48" si="115">+SUM(AH46:AI46)</f>
        <v>0</v>
      </c>
      <c r="AK46" s="15" t="e">
        <f>+AH46/AH43</f>
        <v>#DIV/0!</v>
      </c>
      <c r="AM46" s="76"/>
      <c r="AN46" s="77"/>
      <c r="AO46" s="78">
        <f t="shared" ref="AO46:AO48" si="116">+SUM(AM46:AN46)</f>
        <v>0</v>
      </c>
      <c r="AP46" s="15" t="e">
        <f>+AM46/AM43</f>
        <v>#DIV/0!</v>
      </c>
      <c r="AR46" s="76"/>
      <c r="AS46" s="77"/>
      <c r="AT46" s="78">
        <f t="shared" ref="AT46:AT48" si="117">+SUM(AR46:AS46)</f>
        <v>0</v>
      </c>
      <c r="AU46" s="15" t="e">
        <f>+AR46/AR43</f>
        <v>#DIV/0!</v>
      </c>
      <c r="AW46" s="76"/>
      <c r="AX46" s="77"/>
      <c r="AY46" s="78">
        <f t="shared" ref="AY46:AY48" si="118">+SUM(AW46:AX46)</f>
        <v>0</v>
      </c>
      <c r="AZ46" s="15" t="e">
        <f>+AW46/AW43</f>
        <v>#DIV/0!</v>
      </c>
      <c r="BB46" s="76"/>
      <c r="BC46" s="77"/>
      <c r="BD46" s="78">
        <f t="shared" ref="BD46:BD48" si="119">+SUM(BB46:BC46)</f>
        <v>0</v>
      </c>
      <c r="BE46" s="15" t="e">
        <f>+BB46/BB43</f>
        <v>#DIV/0!</v>
      </c>
      <c r="BG46" s="76"/>
      <c r="BH46" s="77"/>
      <c r="BI46" s="78">
        <f t="shared" ref="BI46:BI48" si="120">+SUM(BG46:BH46)</f>
        <v>0</v>
      </c>
      <c r="BJ46" s="15" t="e">
        <f>+BG46/BG43</f>
        <v>#DIV/0!</v>
      </c>
      <c r="BL46" s="76"/>
      <c r="BM46" s="77"/>
      <c r="BN46" s="78">
        <f t="shared" ref="BN46:BN48" si="121">+SUM(BL46:BM46)</f>
        <v>0</v>
      </c>
      <c r="BO46" s="15" t="e">
        <f>+BL46/BL43</f>
        <v>#DIV/0!</v>
      </c>
      <c r="BQ46" s="76"/>
      <c r="BR46" s="77"/>
      <c r="BS46" s="78">
        <f t="shared" ref="BS46:BS48" si="122">+SUM(BQ46:BR46)</f>
        <v>0</v>
      </c>
      <c r="BT46" s="15" t="e">
        <f>+BQ46/BQ43</f>
        <v>#DIV/0!</v>
      </c>
      <c r="BV46" s="76"/>
      <c r="BW46" s="77"/>
      <c r="BX46" s="78">
        <f t="shared" ref="BX46:BX48" si="123">+SUM(BV46:BW46)</f>
        <v>0</v>
      </c>
      <c r="BY46" s="15" t="e">
        <f>+BV46/BV43</f>
        <v>#DIV/0!</v>
      </c>
      <c r="CA46" s="76"/>
      <c r="CB46" s="77"/>
      <c r="CC46" s="78">
        <f t="shared" ref="CC46:CC48" si="124">+SUM(CA46:CB46)</f>
        <v>0</v>
      </c>
      <c r="CD46" s="15" t="e">
        <f>+CA46/CA43</f>
        <v>#DIV/0!</v>
      </c>
      <c r="CF46" s="76"/>
      <c r="CG46" s="77"/>
      <c r="CH46" s="78">
        <f t="shared" ref="CH46:CH48" si="125">+SUM(CF46:CG46)</f>
        <v>0</v>
      </c>
      <c r="CI46" s="15" t="e">
        <f>+CF46/CF43</f>
        <v>#DIV/0!</v>
      </c>
      <c r="CK46" s="76"/>
      <c r="CL46" s="77"/>
      <c r="CM46" s="78">
        <f t="shared" ref="CM46:CM48" si="126">+SUM(CK46:CL46)</f>
        <v>0</v>
      </c>
      <c r="CN46" s="15" t="e">
        <f>+CK46/CK43</f>
        <v>#DIV/0!</v>
      </c>
      <c r="CP46" s="76"/>
      <c r="CQ46" s="77"/>
      <c r="CR46" s="78">
        <f t="shared" ref="CR46:CR48" si="127">+SUM(CP46:CQ46)</f>
        <v>0</v>
      </c>
      <c r="CS46" s="15" t="e">
        <f>+CP46/CP43</f>
        <v>#DIV/0!</v>
      </c>
      <c r="CU46" s="76"/>
      <c r="CV46" s="77"/>
      <c r="CW46" s="78">
        <f t="shared" ref="CW46:CW48" si="128">+SUM(CU46:CV46)</f>
        <v>0</v>
      </c>
      <c r="CX46" s="15" t="e">
        <f>+CU46/CU43</f>
        <v>#DIV/0!</v>
      </c>
      <c r="CZ46" s="76"/>
      <c r="DA46" s="77"/>
      <c r="DB46" s="78">
        <f t="shared" ref="DB46:DB48" si="129">+SUM(CZ46:DA46)</f>
        <v>0</v>
      </c>
      <c r="DC46" s="15" t="e">
        <f>+CZ46/CZ43</f>
        <v>#DIV/0!</v>
      </c>
      <c r="DE46" s="76"/>
      <c r="DF46" s="77"/>
      <c r="DG46" s="78">
        <f t="shared" ref="DG46:DG48" si="130">+SUM(DE46:DF46)</f>
        <v>0</v>
      </c>
      <c r="DH46" s="15" t="e">
        <f>+DE46/DE43</f>
        <v>#DIV/0!</v>
      </c>
      <c r="DJ46" s="76"/>
      <c r="DK46" s="77"/>
      <c r="DL46" s="78">
        <f t="shared" ref="DL46:DL48" si="131">+SUM(DJ46:DK46)</f>
        <v>0</v>
      </c>
      <c r="DM46" s="15" t="e">
        <f>+DJ46/DJ43</f>
        <v>#DIV/0!</v>
      </c>
      <c r="DO46" s="76"/>
      <c r="DP46" s="77"/>
      <c r="DQ46" s="78">
        <f t="shared" ref="DQ46:DQ48" si="132">+SUM(DO46:DP46)</f>
        <v>0</v>
      </c>
      <c r="DR46" s="15" t="e">
        <f>+DO46/DO43</f>
        <v>#DIV/0!</v>
      </c>
      <c r="DT46" s="76"/>
      <c r="DU46" s="77"/>
      <c r="DV46" s="78">
        <f t="shared" ref="DV46:DV48" si="133">+SUM(DT46:DU46)</f>
        <v>0</v>
      </c>
      <c r="DW46" s="15" t="e">
        <f>+DT46/DT43</f>
        <v>#DIV/0!</v>
      </c>
      <c r="DY46" s="76"/>
      <c r="DZ46" s="77"/>
      <c r="EA46" s="78">
        <f t="shared" ref="EA46:EA48" si="134">+SUM(DY46:DZ46)</f>
        <v>0</v>
      </c>
      <c r="EB46" s="15" t="e">
        <f>+DY46/DY43</f>
        <v>#DIV/0!</v>
      </c>
      <c r="ED46" s="76"/>
      <c r="EE46" s="77"/>
      <c r="EF46" s="78">
        <f t="shared" ref="EF46:EF48" si="135">+SUM(ED46:EE46)</f>
        <v>0</v>
      </c>
      <c r="EG46" s="15" t="e">
        <f>+ED46/ED43</f>
        <v>#DIV/0!</v>
      </c>
      <c r="EI46" s="76"/>
      <c r="EJ46" s="77"/>
      <c r="EK46" s="78">
        <f t="shared" ref="EK46:EK48" si="136">+SUM(EI46:EJ46)</f>
        <v>0</v>
      </c>
      <c r="EL46" s="15" t="e">
        <f>+EI46/EI43</f>
        <v>#DIV/0!</v>
      </c>
      <c r="EN46" s="76"/>
      <c r="EO46" s="77"/>
      <c r="EP46" s="78">
        <f t="shared" ref="EP46:EP48" si="137">+SUM(EN46:EO46)</f>
        <v>0</v>
      </c>
      <c r="EQ46" s="15" t="e">
        <f>+EN46/EN43</f>
        <v>#DIV/0!</v>
      </c>
      <c r="ES46" s="76"/>
      <c r="ET46" s="77"/>
      <c r="EU46" s="78">
        <f t="shared" ref="EU46:EU48" si="138">+SUM(ES46:ET46)</f>
        <v>0</v>
      </c>
      <c r="EV46" s="15" t="e">
        <f>+ES46/ES43</f>
        <v>#DIV/0!</v>
      </c>
      <c r="EX46" s="76"/>
      <c r="EY46" s="77"/>
      <c r="EZ46" s="78">
        <f t="shared" ref="EZ46:EZ48" si="139">+SUM(EX46:EY46)</f>
        <v>0</v>
      </c>
      <c r="FA46" s="15" t="e">
        <f>+EX46/EX43</f>
        <v>#DIV/0!</v>
      </c>
      <c r="FC46" s="76"/>
      <c r="FD46" s="77"/>
      <c r="FE46" s="78">
        <f t="shared" ref="FE46:FE48" si="140">+SUM(FC46:FD46)</f>
        <v>0</v>
      </c>
      <c r="FF46" s="15" t="e">
        <f>+FC46/FC43</f>
        <v>#DIV/0!</v>
      </c>
      <c r="FH46" s="76"/>
      <c r="FI46" s="77"/>
      <c r="FJ46" s="78">
        <f t="shared" ref="FJ46:FJ48" si="141">+SUM(FH46:FI46)</f>
        <v>0</v>
      </c>
      <c r="FK46" s="15" t="e">
        <f>+FH46/FH43</f>
        <v>#DIV/0!</v>
      </c>
      <c r="FM46" s="76"/>
      <c r="FN46" s="77"/>
      <c r="FO46" s="78">
        <f t="shared" ref="FO46:FO48" si="142">+SUM(FM46:FN46)</f>
        <v>0</v>
      </c>
      <c r="FP46" s="15" t="e">
        <f>+FM46/FM43</f>
        <v>#DIV/0!</v>
      </c>
      <c r="FR46" s="76"/>
      <c r="FS46" s="77"/>
      <c r="FT46" s="78">
        <f t="shared" ref="FT46:FT48" si="143">+SUM(FR46:FS46)</f>
        <v>0</v>
      </c>
      <c r="FU46" s="15" t="e">
        <f>+FR46/FR43</f>
        <v>#DIV/0!</v>
      </c>
    </row>
    <row r="47" spans="1:186" s="14" customFormat="1" ht="50.25" customHeight="1">
      <c r="A47" s="109" t="s">
        <v>119</v>
      </c>
      <c r="B47" s="109"/>
      <c r="D47" s="106">
        <f t="shared" si="109"/>
        <v>0</v>
      </c>
      <c r="E47" s="107"/>
      <c r="F47" s="108"/>
      <c r="I47" s="76"/>
      <c r="J47" s="77"/>
      <c r="K47" s="78">
        <f t="shared" si="110"/>
        <v>0</v>
      </c>
      <c r="L47" s="15" t="e">
        <f>+I47/I43</f>
        <v>#DIV/0!</v>
      </c>
      <c r="N47" s="76"/>
      <c r="O47" s="77"/>
      <c r="P47" s="78">
        <f t="shared" si="111"/>
        <v>0</v>
      </c>
      <c r="Q47" s="15" t="e">
        <f>+N47/N43</f>
        <v>#DIV/0!</v>
      </c>
      <c r="S47" s="76"/>
      <c r="T47" s="77"/>
      <c r="U47" s="78">
        <f t="shared" si="112"/>
        <v>0</v>
      </c>
      <c r="V47" s="15" t="e">
        <f>+S47/S43</f>
        <v>#DIV/0!</v>
      </c>
      <c r="X47" s="76"/>
      <c r="Y47" s="77"/>
      <c r="Z47" s="78">
        <f t="shared" si="113"/>
        <v>0</v>
      </c>
      <c r="AA47" s="15" t="e">
        <f>+X47/X43</f>
        <v>#DIV/0!</v>
      </c>
      <c r="AC47" s="76"/>
      <c r="AD47" s="77"/>
      <c r="AE47" s="78">
        <f t="shared" si="114"/>
        <v>0</v>
      </c>
      <c r="AF47" s="15" t="e">
        <f>+AC47/AC43</f>
        <v>#DIV/0!</v>
      </c>
      <c r="AH47" s="76"/>
      <c r="AI47" s="77"/>
      <c r="AJ47" s="78">
        <f t="shared" si="115"/>
        <v>0</v>
      </c>
      <c r="AK47" s="15" t="e">
        <f>+AH47/AH43</f>
        <v>#DIV/0!</v>
      </c>
      <c r="AM47" s="76"/>
      <c r="AN47" s="77"/>
      <c r="AO47" s="78">
        <f t="shared" si="116"/>
        <v>0</v>
      </c>
      <c r="AP47" s="15" t="e">
        <f>+AM47/AM43</f>
        <v>#DIV/0!</v>
      </c>
      <c r="AR47" s="76"/>
      <c r="AS47" s="77"/>
      <c r="AT47" s="78">
        <f t="shared" si="117"/>
        <v>0</v>
      </c>
      <c r="AU47" s="15" t="e">
        <f>+AR47/AR43</f>
        <v>#DIV/0!</v>
      </c>
      <c r="AW47" s="76"/>
      <c r="AX47" s="77"/>
      <c r="AY47" s="78">
        <f t="shared" si="118"/>
        <v>0</v>
      </c>
      <c r="AZ47" s="15" t="e">
        <f>+AW47/AW43</f>
        <v>#DIV/0!</v>
      </c>
      <c r="BB47" s="76"/>
      <c r="BC47" s="77"/>
      <c r="BD47" s="78">
        <f t="shared" si="119"/>
        <v>0</v>
      </c>
      <c r="BE47" s="15" t="e">
        <f>+BB47/BB43</f>
        <v>#DIV/0!</v>
      </c>
      <c r="BG47" s="76"/>
      <c r="BH47" s="77"/>
      <c r="BI47" s="78">
        <f t="shared" si="120"/>
        <v>0</v>
      </c>
      <c r="BJ47" s="15" t="e">
        <f>+BG47/BG43</f>
        <v>#DIV/0!</v>
      </c>
      <c r="BL47" s="76"/>
      <c r="BM47" s="77"/>
      <c r="BN47" s="78">
        <f t="shared" si="121"/>
        <v>0</v>
      </c>
      <c r="BO47" s="15" t="e">
        <f>+BL47/BL43</f>
        <v>#DIV/0!</v>
      </c>
      <c r="BQ47" s="76"/>
      <c r="BR47" s="77"/>
      <c r="BS47" s="78">
        <f t="shared" si="122"/>
        <v>0</v>
      </c>
      <c r="BT47" s="15" t="e">
        <f>+BQ47/BQ43</f>
        <v>#DIV/0!</v>
      </c>
      <c r="BV47" s="76"/>
      <c r="BW47" s="77"/>
      <c r="BX47" s="78">
        <f t="shared" si="123"/>
        <v>0</v>
      </c>
      <c r="BY47" s="15" t="e">
        <f>+BV47/BV43</f>
        <v>#DIV/0!</v>
      </c>
      <c r="CA47" s="76"/>
      <c r="CB47" s="77"/>
      <c r="CC47" s="78">
        <f t="shared" si="124"/>
        <v>0</v>
      </c>
      <c r="CD47" s="15" t="e">
        <f>+CA47/CA43</f>
        <v>#DIV/0!</v>
      </c>
      <c r="CF47" s="76"/>
      <c r="CG47" s="77"/>
      <c r="CH47" s="78">
        <f t="shared" si="125"/>
        <v>0</v>
      </c>
      <c r="CI47" s="15" t="e">
        <f>+CF47/CF43</f>
        <v>#DIV/0!</v>
      </c>
      <c r="CK47" s="76"/>
      <c r="CL47" s="77"/>
      <c r="CM47" s="78">
        <f t="shared" si="126"/>
        <v>0</v>
      </c>
      <c r="CN47" s="15" t="e">
        <f>+CK47/CK43</f>
        <v>#DIV/0!</v>
      </c>
      <c r="CP47" s="76"/>
      <c r="CQ47" s="77"/>
      <c r="CR47" s="78">
        <f t="shared" si="127"/>
        <v>0</v>
      </c>
      <c r="CS47" s="15" t="e">
        <f>+CP47/CP43</f>
        <v>#DIV/0!</v>
      </c>
      <c r="CU47" s="76"/>
      <c r="CV47" s="77"/>
      <c r="CW47" s="78">
        <f t="shared" si="128"/>
        <v>0</v>
      </c>
      <c r="CX47" s="15" t="e">
        <f>+CU47/CU43</f>
        <v>#DIV/0!</v>
      </c>
      <c r="CZ47" s="76"/>
      <c r="DA47" s="77"/>
      <c r="DB47" s="78">
        <f t="shared" si="129"/>
        <v>0</v>
      </c>
      <c r="DC47" s="15" t="e">
        <f>+CZ47/CZ43</f>
        <v>#DIV/0!</v>
      </c>
      <c r="DE47" s="76"/>
      <c r="DF47" s="77"/>
      <c r="DG47" s="78">
        <f t="shared" si="130"/>
        <v>0</v>
      </c>
      <c r="DH47" s="15" t="e">
        <f>+DE47/DE43</f>
        <v>#DIV/0!</v>
      </c>
      <c r="DJ47" s="76"/>
      <c r="DK47" s="77"/>
      <c r="DL47" s="78">
        <f t="shared" si="131"/>
        <v>0</v>
      </c>
      <c r="DM47" s="15" t="e">
        <f>+DJ47/DJ43</f>
        <v>#DIV/0!</v>
      </c>
      <c r="DO47" s="76"/>
      <c r="DP47" s="77"/>
      <c r="DQ47" s="78">
        <f t="shared" si="132"/>
        <v>0</v>
      </c>
      <c r="DR47" s="15" t="e">
        <f>+DO47/DO43</f>
        <v>#DIV/0!</v>
      </c>
      <c r="DT47" s="76"/>
      <c r="DU47" s="77"/>
      <c r="DV47" s="78">
        <f t="shared" si="133"/>
        <v>0</v>
      </c>
      <c r="DW47" s="15" t="e">
        <f>+DT47/DT43</f>
        <v>#DIV/0!</v>
      </c>
      <c r="DY47" s="76"/>
      <c r="DZ47" s="77"/>
      <c r="EA47" s="78">
        <f t="shared" si="134"/>
        <v>0</v>
      </c>
      <c r="EB47" s="15" t="e">
        <f>+DY47/DY43</f>
        <v>#DIV/0!</v>
      </c>
      <c r="ED47" s="76"/>
      <c r="EE47" s="77"/>
      <c r="EF47" s="78">
        <f t="shared" si="135"/>
        <v>0</v>
      </c>
      <c r="EG47" s="15" t="e">
        <f>+ED47/ED43</f>
        <v>#DIV/0!</v>
      </c>
      <c r="EI47" s="76"/>
      <c r="EJ47" s="77"/>
      <c r="EK47" s="78">
        <f t="shared" si="136"/>
        <v>0</v>
      </c>
      <c r="EL47" s="15" t="e">
        <f>+EI47/EI43</f>
        <v>#DIV/0!</v>
      </c>
      <c r="EN47" s="76"/>
      <c r="EO47" s="77"/>
      <c r="EP47" s="78">
        <f t="shared" si="137"/>
        <v>0</v>
      </c>
      <c r="EQ47" s="15" t="e">
        <f>+EN47/EN43</f>
        <v>#DIV/0!</v>
      </c>
      <c r="ES47" s="76"/>
      <c r="ET47" s="77"/>
      <c r="EU47" s="78">
        <f t="shared" si="138"/>
        <v>0</v>
      </c>
      <c r="EV47" s="15" t="e">
        <f>+ES47/ES43</f>
        <v>#DIV/0!</v>
      </c>
      <c r="EX47" s="76"/>
      <c r="EY47" s="77"/>
      <c r="EZ47" s="78">
        <f t="shared" si="139"/>
        <v>0</v>
      </c>
      <c r="FA47" s="15" t="e">
        <f>+EX47/EX43</f>
        <v>#DIV/0!</v>
      </c>
      <c r="FC47" s="76"/>
      <c r="FD47" s="77"/>
      <c r="FE47" s="78">
        <f t="shared" si="140"/>
        <v>0</v>
      </c>
      <c r="FF47" s="15" t="e">
        <f>+FC47/FC43</f>
        <v>#DIV/0!</v>
      </c>
      <c r="FH47" s="76"/>
      <c r="FI47" s="77"/>
      <c r="FJ47" s="78">
        <f t="shared" si="141"/>
        <v>0</v>
      </c>
      <c r="FK47" s="15" t="e">
        <f>+FH47/FH43</f>
        <v>#DIV/0!</v>
      </c>
      <c r="FM47" s="76"/>
      <c r="FN47" s="77"/>
      <c r="FO47" s="78">
        <f t="shared" si="142"/>
        <v>0</v>
      </c>
      <c r="FP47" s="15" t="e">
        <f>+FM47/FM43</f>
        <v>#DIV/0!</v>
      </c>
      <c r="FR47" s="76"/>
      <c r="FS47" s="77"/>
      <c r="FT47" s="78">
        <f t="shared" si="143"/>
        <v>0</v>
      </c>
      <c r="FU47" s="15" t="e">
        <f>+FR47/FR43</f>
        <v>#DIV/0!</v>
      </c>
    </row>
    <row r="48" spans="1:186" s="14" customFormat="1" ht="30" customHeight="1">
      <c r="A48" s="109" t="s">
        <v>128</v>
      </c>
      <c r="B48" s="109"/>
      <c r="D48" s="106">
        <f t="shared" si="109"/>
        <v>0</v>
      </c>
      <c r="E48" s="107"/>
      <c r="F48" s="108"/>
      <c r="I48" s="76"/>
      <c r="J48" s="77"/>
      <c r="K48" s="78">
        <f t="shared" si="110"/>
        <v>0</v>
      </c>
      <c r="L48" s="15" t="e">
        <f>+I48/I43</f>
        <v>#DIV/0!</v>
      </c>
      <c r="N48" s="76"/>
      <c r="O48" s="77"/>
      <c r="P48" s="78">
        <f t="shared" si="111"/>
        <v>0</v>
      </c>
      <c r="Q48" s="15" t="e">
        <f>+N48/N43</f>
        <v>#DIV/0!</v>
      </c>
      <c r="S48" s="76"/>
      <c r="T48" s="77"/>
      <c r="U48" s="78">
        <f t="shared" si="112"/>
        <v>0</v>
      </c>
      <c r="V48" s="15" t="e">
        <f>+S48/S43</f>
        <v>#DIV/0!</v>
      </c>
      <c r="X48" s="76"/>
      <c r="Y48" s="77"/>
      <c r="Z48" s="78">
        <f t="shared" si="113"/>
        <v>0</v>
      </c>
      <c r="AA48" s="15" t="e">
        <f>+X48/X43</f>
        <v>#DIV/0!</v>
      </c>
      <c r="AC48" s="76"/>
      <c r="AD48" s="77"/>
      <c r="AE48" s="78">
        <f t="shared" si="114"/>
        <v>0</v>
      </c>
      <c r="AF48" s="15" t="e">
        <f>+AC48/AC43</f>
        <v>#DIV/0!</v>
      </c>
      <c r="AH48" s="76"/>
      <c r="AI48" s="77"/>
      <c r="AJ48" s="78">
        <f t="shared" si="115"/>
        <v>0</v>
      </c>
      <c r="AK48" s="15" t="e">
        <f>+AH48/AH43</f>
        <v>#DIV/0!</v>
      </c>
      <c r="AM48" s="76"/>
      <c r="AN48" s="77"/>
      <c r="AO48" s="78">
        <f t="shared" si="116"/>
        <v>0</v>
      </c>
      <c r="AP48" s="15" t="e">
        <f>+AM48/AM43</f>
        <v>#DIV/0!</v>
      </c>
      <c r="AR48" s="76"/>
      <c r="AS48" s="77"/>
      <c r="AT48" s="78">
        <f t="shared" si="117"/>
        <v>0</v>
      </c>
      <c r="AU48" s="15" t="e">
        <f>+AR48/AR43</f>
        <v>#DIV/0!</v>
      </c>
      <c r="AW48" s="76"/>
      <c r="AX48" s="77"/>
      <c r="AY48" s="78">
        <f t="shared" si="118"/>
        <v>0</v>
      </c>
      <c r="AZ48" s="15" t="e">
        <f>+AW48/AW43</f>
        <v>#DIV/0!</v>
      </c>
      <c r="BB48" s="76"/>
      <c r="BC48" s="77"/>
      <c r="BD48" s="78">
        <f t="shared" si="119"/>
        <v>0</v>
      </c>
      <c r="BE48" s="15" t="e">
        <f>+BB48/BB43</f>
        <v>#DIV/0!</v>
      </c>
      <c r="BG48" s="76"/>
      <c r="BH48" s="77"/>
      <c r="BI48" s="78">
        <f t="shared" si="120"/>
        <v>0</v>
      </c>
      <c r="BJ48" s="15" t="e">
        <f>+BG48/BG43</f>
        <v>#DIV/0!</v>
      </c>
      <c r="BL48" s="76"/>
      <c r="BM48" s="77"/>
      <c r="BN48" s="78">
        <f t="shared" si="121"/>
        <v>0</v>
      </c>
      <c r="BO48" s="15" t="e">
        <f>+BL48/BL43</f>
        <v>#DIV/0!</v>
      </c>
      <c r="BQ48" s="76"/>
      <c r="BR48" s="77"/>
      <c r="BS48" s="78">
        <f t="shared" si="122"/>
        <v>0</v>
      </c>
      <c r="BT48" s="15" t="e">
        <f>+BQ48/BQ43</f>
        <v>#DIV/0!</v>
      </c>
      <c r="BV48" s="76"/>
      <c r="BW48" s="77"/>
      <c r="BX48" s="78">
        <f t="shared" si="123"/>
        <v>0</v>
      </c>
      <c r="BY48" s="15" t="e">
        <f>+BV48/BV43</f>
        <v>#DIV/0!</v>
      </c>
      <c r="CA48" s="76"/>
      <c r="CB48" s="77"/>
      <c r="CC48" s="78">
        <f t="shared" si="124"/>
        <v>0</v>
      </c>
      <c r="CD48" s="15" t="e">
        <f>+CA48/CA43</f>
        <v>#DIV/0!</v>
      </c>
      <c r="CF48" s="76"/>
      <c r="CG48" s="77"/>
      <c r="CH48" s="78">
        <f t="shared" si="125"/>
        <v>0</v>
      </c>
      <c r="CI48" s="15" t="e">
        <f>+CF48/CF43</f>
        <v>#DIV/0!</v>
      </c>
      <c r="CK48" s="76"/>
      <c r="CL48" s="77"/>
      <c r="CM48" s="78">
        <f t="shared" si="126"/>
        <v>0</v>
      </c>
      <c r="CN48" s="15" t="e">
        <f>+CK48/CK43</f>
        <v>#DIV/0!</v>
      </c>
      <c r="CP48" s="76"/>
      <c r="CQ48" s="77"/>
      <c r="CR48" s="78">
        <f t="shared" si="127"/>
        <v>0</v>
      </c>
      <c r="CS48" s="15" t="e">
        <f>+CP48/CP43</f>
        <v>#DIV/0!</v>
      </c>
      <c r="CU48" s="76"/>
      <c r="CV48" s="77"/>
      <c r="CW48" s="78">
        <f t="shared" si="128"/>
        <v>0</v>
      </c>
      <c r="CX48" s="15" t="e">
        <f>+CU48/CU43</f>
        <v>#DIV/0!</v>
      </c>
      <c r="CZ48" s="76"/>
      <c r="DA48" s="77"/>
      <c r="DB48" s="78">
        <f t="shared" si="129"/>
        <v>0</v>
      </c>
      <c r="DC48" s="15" t="e">
        <f>+CZ48/CZ43</f>
        <v>#DIV/0!</v>
      </c>
      <c r="DE48" s="76"/>
      <c r="DF48" s="77"/>
      <c r="DG48" s="78">
        <f t="shared" si="130"/>
        <v>0</v>
      </c>
      <c r="DH48" s="15" t="e">
        <f>+DE48/DE43</f>
        <v>#DIV/0!</v>
      </c>
      <c r="DJ48" s="76"/>
      <c r="DK48" s="77"/>
      <c r="DL48" s="78">
        <f t="shared" si="131"/>
        <v>0</v>
      </c>
      <c r="DM48" s="15" t="e">
        <f>+DJ48/DJ43</f>
        <v>#DIV/0!</v>
      </c>
      <c r="DO48" s="76"/>
      <c r="DP48" s="77"/>
      <c r="DQ48" s="78">
        <f t="shared" si="132"/>
        <v>0</v>
      </c>
      <c r="DR48" s="15" t="e">
        <f>+DO48/DO43</f>
        <v>#DIV/0!</v>
      </c>
      <c r="DT48" s="76"/>
      <c r="DU48" s="77"/>
      <c r="DV48" s="78">
        <f t="shared" si="133"/>
        <v>0</v>
      </c>
      <c r="DW48" s="15" t="e">
        <f>+DT48/DT43</f>
        <v>#DIV/0!</v>
      </c>
      <c r="DY48" s="76"/>
      <c r="DZ48" s="77"/>
      <c r="EA48" s="78">
        <f t="shared" si="134"/>
        <v>0</v>
      </c>
      <c r="EB48" s="15" t="e">
        <f>+DY48/DY43</f>
        <v>#DIV/0!</v>
      </c>
      <c r="ED48" s="76"/>
      <c r="EE48" s="77"/>
      <c r="EF48" s="78">
        <f t="shared" si="135"/>
        <v>0</v>
      </c>
      <c r="EG48" s="15" t="e">
        <f>+ED48/ED43</f>
        <v>#DIV/0!</v>
      </c>
      <c r="EI48" s="76"/>
      <c r="EJ48" s="77"/>
      <c r="EK48" s="78">
        <f t="shared" si="136"/>
        <v>0</v>
      </c>
      <c r="EL48" s="15" t="e">
        <f>+EI48/EI43</f>
        <v>#DIV/0!</v>
      </c>
      <c r="EN48" s="76"/>
      <c r="EO48" s="77"/>
      <c r="EP48" s="78">
        <f t="shared" si="137"/>
        <v>0</v>
      </c>
      <c r="EQ48" s="15" t="e">
        <f>+EN48/EN43</f>
        <v>#DIV/0!</v>
      </c>
      <c r="ES48" s="76"/>
      <c r="ET48" s="77"/>
      <c r="EU48" s="78">
        <f t="shared" si="138"/>
        <v>0</v>
      </c>
      <c r="EV48" s="15" t="e">
        <f>+ES48/ES43</f>
        <v>#DIV/0!</v>
      </c>
      <c r="EX48" s="76"/>
      <c r="EY48" s="77"/>
      <c r="EZ48" s="78">
        <f t="shared" si="139"/>
        <v>0</v>
      </c>
      <c r="FA48" s="15" t="e">
        <f>+EX48/EX43</f>
        <v>#DIV/0!</v>
      </c>
      <c r="FC48" s="76"/>
      <c r="FD48" s="77"/>
      <c r="FE48" s="78">
        <f t="shared" si="140"/>
        <v>0</v>
      </c>
      <c r="FF48" s="15" t="e">
        <f>+FC48/FC43</f>
        <v>#DIV/0!</v>
      </c>
      <c r="FH48" s="76"/>
      <c r="FI48" s="77"/>
      <c r="FJ48" s="78">
        <f t="shared" si="141"/>
        <v>0</v>
      </c>
      <c r="FK48" s="15" t="e">
        <f>+FH48/FH43</f>
        <v>#DIV/0!</v>
      </c>
      <c r="FM48" s="76"/>
      <c r="FN48" s="77"/>
      <c r="FO48" s="78">
        <f t="shared" si="142"/>
        <v>0</v>
      </c>
      <c r="FP48" s="15" t="e">
        <f>+FM48/FM43</f>
        <v>#DIV/0!</v>
      </c>
      <c r="FR48" s="76"/>
      <c r="FS48" s="77"/>
      <c r="FT48" s="78">
        <f t="shared" si="143"/>
        <v>0</v>
      </c>
      <c r="FU48" s="15" t="e">
        <f>+FR48/FR43</f>
        <v>#DIV/0!</v>
      </c>
    </row>
    <row r="51" spans="1:176" ht="54" customHeight="1">
      <c r="A51" s="71" t="s">
        <v>120</v>
      </c>
      <c r="B51" s="71"/>
      <c r="D51" s="103">
        <f>+I51+N51+S51+X51+AC51+AH51+AM51+AR51+AW51+BB51+BG51+BL51+BQ51+BV51+CA51+CF51+CK51+CP51+CU51+CZ51+DE51+DJ51+DO51+DT51+DY51+ED51+EI51+EN51+ES51+EX51+FC51+FH51+FM51+FR51</f>
        <v>0</v>
      </c>
      <c r="E51" s="104"/>
      <c r="F51" s="105"/>
      <c r="I51" s="79"/>
      <c r="J51" s="80"/>
      <c r="K51" s="81">
        <f t="shared" ref="K51:K53" si="144">+SUM(I51:J51)</f>
        <v>0</v>
      </c>
      <c r="N51" s="79"/>
      <c r="O51" s="80"/>
      <c r="P51" s="81">
        <f t="shared" ref="P51:P53" si="145">+SUM(N51:O51)</f>
        <v>0</v>
      </c>
      <c r="S51" s="79"/>
      <c r="T51" s="80"/>
      <c r="U51" s="81">
        <f t="shared" ref="U51:U53" si="146">+SUM(S51:T51)</f>
        <v>0</v>
      </c>
      <c r="X51" s="79"/>
      <c r="Y51" s="80"/>
      <c r="Z51" s="81">
        <f t="shared" ref="Z51:Z53" si="147">+SUM(X51:Y51)</f>
        <v>0</v>
      </c>
      <c r="AC51" s="79"/>
      <c r="AD51" s="80"/>
      <c r="AE51" s="81">
        <f t="shared" ref="AE51:AE53" si="148">+SUM(AC51:AD51)</f>
        <v>0</v>
      </c>
      <c r="AH51" s="79"/>
      <c r="AI51" s="80"/>
      <c r="AJ51" s="81">
        <f t="shared" ref="AJ51:AJ53" si="149">+SUM(AH51:AI51)</f>
        <v>0</v>
      </c>
      <c r="AM51" s="79"/>
      <c r="AN51" s="80"/>
      <c r="AO51" s="81">
        <f t="shared" ref="AO51:AO53" si="150">+SUM(AM51:AN51)</f>
        <v>0</v>
      </c>
      <c r="AR51" s="79"/>
      <c r="AS51" s="80"/>
      <c r="AT51" s="81">
        <f t="shared" ref="AT51:AT53" si="151">+SUM(AR51:AS51)</f>
        <v>0</v>
      </c>
      <c r="AW51" s="79"/>
      <c r="AX51" s="80"/>
      <c r="AY51" s="81">
        <f t="shared" ref="AY51:AY53" si="152">+SUM(AW51:AX51)</f>
        <v>0</v>
      </c>
      <c r="BB51" s="79"/>
      <c r="BC51" s="80"/>
      <c r="BD51" s="81">
        <f t="shared" ref="BD51:BD53" si="153">+SUM(BB51:BC51)</f>
        <v>0</v>
      </c>
      <c r="BG51" s="79"/>
      <c r="BH51" s="80"/>
      <c r="BI51" s="81">
        <f t="shared" ref="BI51:BI53" si="154">+SUM(BG51:BH51)</f>
        <v>0</v>
      </c>
      <c r="BL51" s="79"/>
      <c r="BM51" s="80"/>
      <c r="BN51" s="81">
        <f t="shared" ref="BN51:BN53" si="155">+SUM(BL51:BM51)</f>
        <v>0</v>
      </c>
      <c r="BQ51" s="79"/>
      <c r="BR51" s="80"/>
      <c r="BS51" s="81">
        <f t="shared" ref="BS51:BS53" si="156">+SUM(BQ51:BR51)</f>
        <v>0</v>
      </c>
      <c r="BV51" s="79"/>
      <c r="BW51" s="80"/>
      <c r="BX51" s="81">
        <f t="shared" ref="BX51:BX53" si="157">+SUM(BV51:BW51)</f>
        <v>0</v>
      </c>
      <c r="CA51" s="79"/>
      <c r="CB51" s="80"/>
      <c r="CC51" s="81">
        <f t="shared" ref="CC51:CC53" si="158">+SUM(CA51:CB51)</f>
        <v>0</v>
      </c>
      <c r="CF51" s="79"/>
      <c r="CG51" s="80"/>
      <c r="CH51" s="81">
        <f t="shared" ref="CH51:CH53" si="159">+SUM(CF51:CG51)</f>
        <v>0</v>
      </c>
      <c r="CK51" s="79"/>
      <c r="CL51" s="80"/>
      <c r="CM51" s="81">
        <f t="shared" ref="CM51:CM53" si="160">+SUM(CK51:CL51)</f>
        <v>0</v>
      </c>
      <c r="CP51" s="79"/>
      <c r="CQ51" s="80"/>
      <c r="CR51" s="81">
        <f t="shared" ref="CR51:CR53" si="161">+SUM(CP51:CQ51)</f>
        <v>0</v>
      </c>
      <c r="CU51" s="79"/>
      <c r="CV51" s="80"/>
      <c r="CW51" s="81">
        <f t="shared" ref="CW51:CW53" si="162">+SUM(CU51:CV51)</f>
        <v>0</v>
      </c>
      <c r="CZ51" s="79"/>
      <c r="DA51" s="80"/>
      <c r="DB51" s="81">
        <f t="shared" ref="DB51:DB53" si="163">+SUM(CZ51:DA51)</f>
        <v>0</v>
      </c>
      <c r="DE51" s="79"/>
      <c r="DF51" s="80"/>
      <c r="DG51" s="81">
        <f t="shared" ref="DG51:DG53" si="164">+SUM(DE51:DF51)</f>
        <v>0</v>
      </c>
      <c r="DJ51" s="79"/>
      <c r="DK51" s="80"/>
      <c r="DL51" s="81">
        <f t="shared" ref="DL51:DL53" si="165">+SUM(DJ51:DK51)</f>
        <v>0</v>
      </c>
      <c r="DO51" s="79"/>
      <c r="DP51" s="80"/>
      <c r="DQ51" s="81">
        <f t="shared" ref="DQ51:DQ53" si="166">+SUM(DO51:DP51)</f>
        <v>0</v>
      </c>
      <c r="DT51" s="79"/>
      <c r="DU51" s="80"/>
      <c r="DV51" s="81">
        <f t="shared" ref="DV51:DV53" si="167">+SUM(DT51:DU51)</f>
        <v>0</v>
      </c>
      <c r="DY51" s="79"/>
      <c r="DZ51" s="80"/>
      <c r="EA51" s="81">
        <f t="shared" ref="EA51:EA53" si="168">+SUM(DY51:DZ51)</f>
        <v>0</v>
      </c>
      <c r="ED51" s="79"/>
      <c r="EE51" s="80"/>
      <c r="EF51" s="81">
        <f t="shared" ref="EF51:EF53" si="169">+SUM(ED51:EE51)</f>
        <v>0</v>
      </c>
      <c r="EI51" s="79"/>
      <c r="EJ51" s="80"/>
      <c r="EK51" s="81">
        <f t="shared" ref="EK51:EK53" si="170">+SUM(EI51:EJ51)</f>
        <v>0</v>
      </c>
      <c r="EN51" s="79"/>
      <c r="EO51" s="80"/>
      <c r="EP51" s="81">
        <f t="shared" ref="EP51:EP53" si="171">+SUM(EN51:EO51)</f>
        <v>0</v>
      </c>
      <c r="ES51" s="79"/>
      <c r="ET51" s="80"/>
      <c r="EU51" s="81">
        <f t="shared" ref="EU51:EU53" si="172">+SUM(ES51:ET51)</f>
        <v>0</v>
      </c>
      <c r="EX51" s="79"/>
      <c r="EY51" s="80"/>
      <c r="EZ51" s="81">
        <f t="shared" ref="EZ51:EZ53" si="173">+SUM(EX51:EY51)</f>
        <v>0</v>
      </c>
      <c r="FC51" s="79"/>
      <c r="FD51" s="80"/>
      <c r="FE51" s="81">
        <f t="shared" ref="FE51:FE53" si="174">+SUM(FC51:FD51)</f>
        <v>0</v>
      </c>
      <c r="FH51" s="79"/>
      <c r="FI51" s="80"/>
      <c r="FJ51" s="81">
        <f t="shared" ref="FJ51:FJ53" si="175">+SUM(FH51:FI51)</f>
        <v>0</v>
      </c>
      <c r="FM51" s="79"/>
      <c r="FN51" s="80"/>
      <c r="FO51" s="81">
        <f t="shared" ref="FO51:FO53" si="176">+SUM(FM51:FN51)</f>
        <v>0</v>
      </c>
      <c r="FR51" s="79"/>
      <c r="FS51" s="80"/>
      <c r="FT51" s="81">
        <f t="shared" ref="FT51:FT53" si="177">+SUM(FR51:FS51)</f>
        <v>0</v>
      </c>
    </row>
    <row r="52" spans="1:176" ht="45" customHeight="1">
      <c r="A52" s="71" t="s">
        <v>121</v>
      </c>
      <c r="B52" s="71"/>
      <c r="D52" s="103">
        <f t="shared" ref="D52:D53" si="178">+I52+N52+S52+X52+AC52+AH52+AM52+AR52+AW52+BB52+BG52+BL52+BQ52+BV52+CA52+CF52+CK52+CP52+CU52+CZ52+DE52+DJ52+DO52+DT52+DY52+ED52+EI52+EN52+ES52+EX52+FC52+FH52+FM52+FR52</f>
        <v>0</v>
      </c>
      <c r="E52" s="104"/>
      <c r="F52" s="105"/>
      <c r="I52" s="79"/>
      <c r="J52" s="80"/>
      <c r="K52" s="81">
        <f t="shared" si="144"/>
        <v>0</v>
      </c>
      <c r="N52" s="79"/>
      <c r="O52" s="80"/>
      <c r="P52" s="81">
        <f t="shared" si="145"/>
        <v>0</v>
      </c>
      <c r="S52" s="79"/>
      <c r="T52" s="80"/>
      <c r="U52" s="81">
        <f t="shared" si="146"/>
        <v>0</v>
      </c>
      <c r="X52" s="79"/>
      <c r="Y52" s="80"/>
      <c r="Z52" s="81">
        <f t="shared" si="147"/>
        <v>0</v>
      </c>
      <c r="AC52" s="79"/>
      <c r="AD52" s="80"/>
      <c r="AE52" s="81">
        <f t="shared" si="148"/>
        <v>0</v>
      </c>
      <c r="AH52" s="79"/>
      <c r="AI52" s="80"/>
      <c r="AJ52" s="81">
        <f t="shared" si="149"/>
        <v>0</v>
      </c>
      <c r="AM52" s="79"/>
      <c r="AN52" s="80"/>
      <c r="AO52" s="81">
        <f t="shared" si="150"/>
        <v>0</v>
      </c>
      <c r="AR52" s="79"/>
      <c r="AS52" s="80"/>
      <c r="AT52" s="81">
        <f t="shared" si="151"/>
        <v>0</v>
      </c>
      <c r="AW52" s="79"/>
      <c r="AX52" s="80"/>
      <c r="AY52" s="81">
        <f t="shared" si="152"/>
        <v>0</v>
      </c>
      <c r="BB52" s="79"/>
      <c r="BC52" s="80"/>
      <c r="BD52" s="81">
        <f t="shared" si="153"/>
        <v>0</v>
      </c>
      <c r="BG52" s="79"/>
      <c r="BH52" s="80"/>
      <c r="BI52" s="81">
        <f t="shared" si="154"/>
        <v>0</v>
      </c>
      <c r="BL52" s="79"/>
      <c r="BM52" s="80"/>
      <c r="BN52" s="81">
        <f t="shared" si="155"/>
        <v>0</v>
      </c>
      <c r="BQ52" s="79"/>
      <c r="BR52" s="80"/>
      <c r="BS52" s="81">
        <f t="shared" si="156"/>
        <v>0</v>
      </c>
      <c r="BV52" s="79"/>
      <c r="BW52" s="80"/>
      <c r="BX52" s="81">
        <f t="shared" si="157"/>
        <v>0</v>
      </c>
      <c r="CA52" s="79"/>
      <c r="CB52" s="80"/>
      <c r="CC52" s="81">
        <f t="shared" si="158"/>
        <v>0</v>
      </c>
      <c r="CF52" s="79"/>
      <c r="CG52" s="80"/>
      <c r="CH52" s="81">
        <f t="shared" si="159"/>
        <v>0</v>
      </c>
      <c r="CK52" s="79"/>
      <c r="CL52" s="80"/>
      <c r="CM52" s="81">
        <f t="shared" si="160"/>
        <v>0</v>
      </c>
      <c r="CP52" s="79"/>
      <c r="CQ52" s="80"/>
      <c r="CR52" s="81">
        <f t="shared" si="161"/>
        <v>0</v>
      </c>
      <c r="CU52" s="79"/>
      <c r="CV52" s="80"/>
      <c r="CW52" s="81">
        <f t="shared" si="162"/>
        <v>0</v>
      </c>
      <c r="CZ52" s="79"/>
      <c r="DA52" s="80"/>
      <c r="DB52" s="81">
        <f t="shared" si="163"/>
        <v>0</v>
      </c>
      <c r="DE52" s="79"/>
      <c r="DF52" s="80"/>
      <c r="DG52" s="81">
        <f t="shared" si="164"/>
        <v>0</v>
      </c>
      <c r="DJ52" s="79"/>
      <c r="DK52" s="80"/>
      <c r="DL52" s="81">
        <f t="shared" si="165"/>
        <v>0</v>
      </c>
      <c r="DO52" s="79"/>
      <c r="DP52" s="80"/>
      <c r="DQ52" s="81">
        <f t="shared" si="166"/>
        <v>0</v>
      </c>
      <c r="DT52" s="79"/>
      <c r="DU52" s="80"/>
      <c r="DV52" s="81">
        <f t="shared" si="167"/>
        <v>0</v>
      </c>
      <c r="DY52" s="79"/>
      <c r="DZ52" s="80"/>
      <c r="EA52" s="81">
        <f t="shared" si="168"/>
        <v>0</v>
      </c>
      <c r="ED52" s="79"/>
      <c r="EE52" s="80"/>
      <c r="EF52" s="81">
        <f t="shared" si="169"/>
        <v>0</v>
      </c>
      <c r="EI52" s="79"/>
      <c r="EJ52" s="80"/>
      <c r="EK52" s="81">
        <f t="shared" si="170"/>
        <v>0</v>
      </c>
      <c r="EN52" s="79"/>
      <c r="EO52" s="80"/>
      <c r="EP52" s="81">
        <f t="shared" si="171"/>
        <v>0</v>
      </c>
      <c r="ES52" s="79"/>
      <c r="ET52" s="80"/>
      <c r="EU52" s="81">
        <f t="shared" si="172"/>
        <v>0</v>
      </c>
      <c r="EX52" s="79"/>
      <c r="EY52" s="80"/>
      <c r="EZ52" s="81">
        <f t="shared" si="173"/>
        <v>0</v>
      </c>
      <c r="FC52" s="79"/>
      <c r="FD52" s="80"/>
      <c r="FE52" s="81">
        <f t="shared" si="174"/>
        <v>0</v>
      </c>
      <c r="FH52" s="79"/>
      <c r="FI52" s="80"/>
      <c r="FJ52" s="81">
        <f t="shared" si="175"/>
        <v>0</v>
      </c>
      <c r="FM52" s="79"/>
      <c r="FN52" s="80"/>
      <c r="FO52" s="81">
        <f t="shared" si="176"/>
        <v>0</v>
      </c>
      <c r="FR52" s="79"/>
      <c r="FS52" s="80"/>
      <c r="FT52" s="81">
        <f t="shared" si="177"/>
        <v>0</v>
      </c>
    </row>
    <row r="53" spans="1:176" ht="30" customHeight="1">
      <c r="A53" s="71" t="s">
        <v>122</v>
      </c>
      <c r="B53" s="71"/>
      <c r="D53" s="103">
        <f t="shared" si="178"/>
        <v>0</v>
      </c>
      <c r="E53" s="104"/>
      <c r="F53" s="105"/>
      <c r="I53" s="79"/>
      <c r="J53" s="80"/>
      <c r="K53" s="81">
        <f t="shared" si="144"/>
        <v>0</v>
      </c>
      <c r="N53" s="79"/>
      <c r="O53" s="80"/>
      <c r="P53" s="81">
        <f t="shared" si="145"/>
        <v>0</v>
      </c>
      <c r="S53" s="79"/>
      <c r="T53" s="80"/>
      <c r="U53" s="81">
        <f t="shared" si="146"/>
        <v>0</v>
      </c>
      <c r="X53" s="79"/>
      <c r="Y53" s="80"/>
      <c r="Z53" s="81">
        <f t="shared" si="147"/>
        <v>0</v>
      </c>
      <c r="AC53" s="79"/>
      <c r="AD53" s="80"/>
      <c r="AE53" s="81">
        <f t="shared" si="148"/>
        <v>0</v>
      </c>
      <c r="AH53" s="79"/>
      <c r="AI53" s="80"/>
      <c r="AJ53" s="81">
        <f t="shared" si="149"/>
        <v>0</v>
      </c>
      <c r="AM53" s="79"/>
      <c r="AN53" s="80"/>
      <c r="AO53" s="81">
        <f t="shared" si="150"/>
        <v>0</v>
      </c>
      <c r="AR53" s="79"/>
      <c r="AS53" s="80"/>
      <c r="AT53" s="81">
        <f t="shared" si="151"/>
        <v>0</v>
      </c>
      <c r="AW53" s="79"/>
      <c r="AX53" s="80"/>
      <c r="AY53" s="81">
        <f t="shared" si="152"/>
        <v>0</v>
      </c>
      <c r="BB53" s="79"/>
      <c r="BC53" s="80"/>
      <c r="BD53" s="81">
        <f t="shared" si="153"/>
        <v>0</v>
      </c>
      <c r="BG53" s="79"/>
      <c r="BH53" s="80"/>
      <c r="BI53" s="81">
        <f t="shared" si="154"/>
        <v>0</v>
      </c>
      <c r="BL53" s="79"/>
      <c r="BM53" s="80"/>
      <c r="BN53" s="81">
        <f t="shared" si="155"/>
        <v>0</v>
      </c>
      <c r="BQ53" s="79"/>
      <c r="BR53" s="80"/>
      <c r="BS53" s="81">
        <f t="shared" si="156"/>
        <v>0</v>
      </c>
      <c r="BV53" s="79"/>
      <c r="BW53" s="80"/>
      <c r="BX53" s="81">
        <f t="shared" si="157"/>
        <v>0</v>
      </c>
      <c r="CA53" s="79"/>
      <c r="CB53" s="80"/>
      <c r="CC53" s="81">
        <f t="shared" si="158"/>
        <v>0</v>
      </c>
      <c r="CF53" s="79"/>
      <c r="CG53" s="80"/>
      <c r="CH53" s="81">
        <f t="shared" si="159"/>
        <v>0</v>
      </c>
      <c r="CK53" s="79"/>
      <c r="CL53" s="80"/>
      <c r="CM53" s="81">
        <f t="shared" si="160"/>
        <v>0</v>
      </c>
      <c r="CP53" s="79"/>
      <c r="CQ53" s="80"/>
      <c r="CR53" s="81">
        <f t="shared" si="161"/>
        <v>0</v>
      </c>
      <c r="CU53" s="79"/>
      <c r="CV53" s="80"/>
      <c r="CW53" s="81">
        <f t="shared" si="162"/>
        <v>0</v>
      </c>
      <c r="CZ53" s="79"/>
      <c r="DA53" s="80"/>
      <c r="DB53" s="81">
        <f t="shared" si="163"/>
        <v>0</v>
      </c>
      <c r="DE53" s="79"/>
      <c r="DF53" s="80"/>
      <c r="DG53" s="81">
        <f t="shared" si="164"/>
        <v>0</v>
      </c>
      <c r="DJ53" s="79"/>
      <c r="DK53" s="80"/>
      <c r="DL53" s="81">
        <f t="shared" si="165"/>
        <v>0</v>
      </c>
      <c r="DO53" s="79"/>
      <c r="DP53" s="80"/>
      <c r="DQ53" s="81">
        <f t="shared" si="166"/>
        <v>0</v>
      </c>
      <c r="DT53" s="79"/>
      <c r="DU53" s="80"/>
      <c r="DV53" s="81">
        <f t="shared" si="167"/>
        <v>0</v>
      </c>
      <c r="DY53" s="79"/>
      <c r="DZ53" s="80"/>
      <c r="EA53" s="81">
        <f t="shared" si="168"/>
        <v>0</v>
      </c>
      <c r="ED53" s="79"/>
      <c r="EE53" s="80"/>
      <c r="EF53" s="81">
        <f t="shared" si="169"/>
        <v>0</v>
      </c>
      <c r="EI53" s="79"/>
      <c r="EJ53" s="80"/>
      <c r="EK53" s="81">
        <f t="shared" si="170"/>
        <v>0</v>
      </c>
      <c r="EN53" s="79"/>
      <c r="EO53" s="80"/>
      <c r="EP53" s="81">
        <f t="shared" si="171"/>
        <v>0</v>
      </c>
      <c r="ES53" s="79"/>
      <c r="ET53" s="80"/>
      <c r="EU53" s="81">
        <f t="shared" si="172"/>
        <v>0</v>
      </c>
      <c r="EX53" s="79"/>
      <c r="EY53" s="80"/>
      <c r="EZ53" s="81">
        <f t="shared" si="173"/>
        <v>0</v>
      </c>
      <c r="FC53" s="79"/>
      <c r="FD53" s="80"/>
      <c r="FE53" s="81">
        <f t="shared" si="174"/>
        <v>0</v>
      </c>
      <c r="FH53" s="79"/>
      <c r="FI53" s="80"/>
      <c r="FJ53" s="81">
        <f t="shared" si="175"/>
        <v>0</v>
      </c>
      <c r="FM53" s="79"/>
      <c r="FN53" s="80"/>
      <c r="FO53" s="81">
        <f t="shared" si="176"/>
        <v>0</v>
      </c>
      <c r="FR53" s="79"/>
      <c r="FS53" s="80"/>
      <c r="FT53" s="81">
        <f t="shared" si="177"/>
        <v>0</v>
      </c>
    </row>
    <row r="55" spans="1:176" ht="45" customHeight="1">
      <c r="A55" s="71" t="s">
        <v>129</v>
      </c>
      <c r="B55" s="71"/>
      <c r="D55" s="103" t="e">
        <f>AVERAGE(I55,N55,S55,X55,AC55,AH55,AM55,AR55,AW55,BB55,BG55,BL55,BQ55,BV55,CA55,CF55,CK55,CP55,CU55,CZ55,DE55,DJ55,DO55,DT55,DY55,ED55,EI55,EN55,ES55,EX55,FC55,FH55,FM55,FR55)</f>
        <v>#DIV/0!</v>
      </c>
      <c r="E55" s="104"/>
      <c r="F55" s="105"/>
      <c r="I55" s="79"/>
      <c r="J55" s="80"/>
      <c r="K55" s="81">
        <f t="shared" ref="K55:K56" si="179">+SUM(I55:J55)</f>
        <v>0</v>
      </c>
      <c r="N55" s="79"/>
      <c r="O55" s="80"/>
      <c r="P55" s="81">
        <f t="shared" ref="P55:P56" si="180">+SUM(N55:O55)</f>
        <v>0</v>
      </c>
      <c r="S55" s="79"/>
      <c r="T55" s="80"/>
      <c r="U55" s="81">
        <f t="shared" ref="U55:U56" si="181">+SUM(S55:T55)</f>
        <v>0</v>
      </c>
      <c r="X55" s="79"/>
      <c r="Y55" s="80"/>
      <c r="Z55" s="81">
        <f t="shared" ref="Z55:Z56" si="182">+SUM(X55:Y55)</f>
        <v>0</v>
      </c>
      <c r="AC55" s="79"/>
      <c r="AD55" s="80"/>
      <c r="AE55" s="81">
        <f t="shared" ref="AE55:AE56" si="183">+SUM(AC55:AD55)</f>
        <v>0</v>
      </c>
      <c r="AH55" s="79"/>
      <c r="AI55" s="80"/>
      <c r="AJ55" s="81">
        <f t="shared" ref="AJ55:AJ56" si="184">+SUM(AH55:AI55)</f>
        <v>0</v>
      </c>
      <c r="AM55" s="79"/>
      <c r="AN55" s="80"/>
      <c r="AO55" s="81">
        <f t="shared" ref="AO55:AO56" si="185">+SUM(AM55:AN55)</f>
        <v>0</v>
      </c>
      <c r="AR55" s="79"/>
      <c r="AS55" s="80"/>
      <c r="AT55" s="81">
        <f t="shared" ref="AT55:AT56" si="186">+SUM(AR55:AS55)</f>
        <v>0</v>
      </c>
      <c r="AW55" s="79"/>
      <c r="AX55" s="80"/>
      <c r="AY55" s="81">
        <f t="shared" ref="AY55:AY56" si="187">+SUM(AW55:AX55)</f>
        <v>0</v>
      </c>
      <c r="BB55" s="79"/>
      <c r="BC55" s="80"/>
      <c r="BD55" s="81">
        <f t="shared" ref="BD55:BD56" si="188">+SUM(BB55:BC55)</f>
        <v>0</v>
      </c>
      <c r="BG55" s="79"/>
      <c r="BH55" s="80"/>
      <c r="BI55" s="81">
        <f t="shared" ref="BI55:BI56" si="189">+SUM(BG55:BH55)</f>
        <v>0</v>
      </c>
      <c r="BL55" s="79"/>
      <c r="BM55" s="80"/>
      <c r="BN55" s="81">
        <f t="shared" ref="BN55:BN56" si="190">+SUM(BL55:BM55)</f>
        <v>0</v>
      </c>
      <c r="BQ55" s="79"/>
      <c r="BR55" s="80"/>
      <c r="BS55" s="81">
        <f t="shared" ref="BS55:BS56" si="191">+SUM(BQ55:BR55)</f>
        <v>0</v>
      </c>
      <c r="BV55" s="79"/>
      <c r="BW55" s="80"/>
      <c r="BX55" s="81">
        <f t="shared" ref="BX55:BX56" si="192">+SUM(BV55:BW55)</f>
        <v>0</v>
      </c>
      <c r="CA55" s="79"/>
      <c r="CB55" s="80"/>
      <c r="CC55" s="81">
        <f t="shared" ref="CC55:CC56" si="193">+SUM(CA55:CB55)</f>
        <v>0</v>
      </c>
      <c r="CF55" s="79"/>
      <c r="CG55" s="80"/>
      <c r="CH55" s="81">
        <f t="shared" ref="CH55:CH56" si="194">+SUM(CF55:CG55)</f>
        <v>0</v>
      </c>
      <c r="CK55" s="79"/>
      <c r="CL55" s="80"/>
      <c r="CM55" s="81">
        <f t="shared" ref="CM55:CM56" si="195">+SUM(CK55:CL55)</f>
        <v>0</v>
      </c>
      <c r="CP55" s="79"/>
      <c r="CQ55" s="80"/>
      <c r="CR55" s="81">
        <f t="shared" ref="CR55:CR56" si="196">+SUM(CP55:CQ55)</f>
        <v>0</v>
      </c>
      <c r="CU55" s="79"/>
      <c r="CV55" s="80"/>
      <c r="CW55" s="81">
        <f t="shared" ref="CW55:CW56" si="197">+SUM(CU55:CV55)</f>
        <v>0</v>
      </c>
      <c r="CZ55" s="79"/>
      <c r="DA55" s="80"/>
      <c r="DB55" s="81">
        <f t="shared" ref="DB55:DB56" si="198">+SUM(CZ55:DA55)</f>
        <v>0</v>
      </c>
      <c r="DE55" s="79"/>
      <c r="DF55" s="80"/>
      <c r="DG55" s="81">
        <f t="shared" ref="DG55:DG56" si="199">+SUM(DE55:DF55)</f>
        <v>0</v>
      </c>
      <c r="DJ55" s="79"/>
      <c r="DK55" s="80"/>
      <c r="DL55" s="81">
        <f t="shared" ref="DL55:DL56" si="200">+SUM(DJ55:DK55)</f>
        <v>0</v>
      </c>
      <c r="DO55" s="79"/>
      <c r="DP55" s="80"/>
      <c r="DQ55" s="81">
        <f t="shared" ref="DQ55:DQ56" si="201">+SUM(DO55:DP55)</f>
        <v>0</v>
      </c>
      <c r="DT55" s="79"/>
      <c r="DU55" s="80"/>
      <c r="DV55" s="81">
        <f t="shared" ref="DV55:DV56" si="202">+SUM(DT55:DU55)</f>
        <v>0</v>
      </c>
      <c r="DY55" s="79"/>
      <c r="DZ55" s="80"/>
      <c r="EA55" s="81">
        <f t="shared" ref="EA55:EA56" si="203">+SUM(DY55:DZ55)</f>
        <v>0</v>
      </c>
      <c r="ED55" s="79"/>
      <c r="EE55" s="80"/>
      <c r="EF55" s="81">
        <f t="shared" ref="EF55:EF56" si="204">+SUM(ED55:EE55)</f>
        <v>0</v>
      </c>
      <c r="EI55" s="79"/>
      <c r="EJ55" s="80"/>
      <c r="EK55" s="81">
        <f t="shared" ref="EK55:EK56" si="205">+SUM(EI55:EJ55)</f>
        <v>0</v>
      </c>
      <c r="EN55" s="79"/>
      <c r="EO55" s="80"/>
      <c r="EP55" s="81">
        <f t="shared" ref="EP55:EP56" si="206">+SUM(EN55:EO55)</f>
        <v>0</v>
      </c>
      <c r="ES55" s="79"/>
      <c r="ET55" s="80"/>
      <c r="EU55" s="81">
        <f t="shared" ref="EU55:EU56" si="207">+SUM(ES55:ET55)</f>
        <v>0</v>
      </c>
      <c r="EX55" s="79"/>
      <c r="EY55" s="80"/>
      <c r="EZ55" s="81">
        <f t="shared" ref="EZ55:EZ56" si="208">+SUM(EX55:EY55)</f>
        <v>0</v>
      </c>
      <c r="FC55" s="79"/>
      <c r="FD55" s="80"/>
      <c r="FE55" s="81">
        <f t="shared" ref="FE55:FE56" si="209">+SUM(FC55:FD55)</f>
        <v>0</v>
      </c>
      <c r="FH55" s="79"/>
      <c r="FI55" s="80"/>
      <c r="FJ55" s="81">
        <f t="shared" ref="FJ55:FJ56" si="210">+SUM(FH55:FI55)</f>
        <v>0</v>
      </c>
      <c r="FM55" s="79"/>
      <c r="FN55" s="80"/>
      <c r="FO55" s="81">
        <f t="shared" ref="FO55:FO56" si="211">+SUM(FM55:FN55)</f>
        <v>0</v>
      </c>
      <c r="FR55" s="79"/>
      <c r="FS55" s="80"/>
      <c r="FT55" s="81">
        <f t="shared" ref="FT55:FT56" si="212">+SUM(FR55:FS55)</f>
        <v>0</v>
      </c>
    </row>
    <row r="56" spans="1:176" ht="30" customHeight="1">
      <c r="A56" s="71" t="s">
        <v>130</v>
      </c>
      <c r="B56" s="71"/>
      <c r="D56" s="103" t="e">
        <f>AVERAGE(I56,N56,S56,X56,AC56,AH56,AM56,AR56,AW56,BB56,BG56,BL56,BQ56,BV56,CA56,CF56,CK56,CP56,CU56,CZ56,DE56,DJ56,DO56,DT56,DY56,ED56,EI56,EN56,ES56,EX56,FC56,FH56,FM56,FR56)</f>
        <v>#DIV/0!</v>
      </c>
      <c r="E56" s="104"/>
      <c r="F56" s="105"/>
      <c r="I56" s="79"/>
      <c r="J56" s="80"/>
      <c r="K56" s="81">
        <f t="shared" si="179"/>
        <v>0</v>
      </c>
      <c r="N56" s="79"/>
      <c r="O56" s="80"/>
      <c r="P56" s="81">
        <f t="shared" si="180"/>
        <v>0</v>
      </c>
      <c r="S56" s="79"/>
      <c r="T56" s="80"/>
      <c r="U56" s="81">
        <f t="shared" si="181"/>
        <v>0</v>
      </c>
      <c r="X56" s="79"/>
      <c r="Y56" s="80"/>
      <c r="Z56" s="81">
        <f t="shared" si="182"/>
        <v>0</v>
      </c>
      <c r="AC56" s="79"/>
      <c r="AD56" s="80"/>
      <c r="AE56" s="81">
        <f t="shared" si="183"/>
        <v>0</v>
      </c>
      <c r="AH56" s="79"/>
      <c r="AI56" s="80"/>
      <c r="AJ56" s="81">
        <f t="shared" si="184"/>
        <v>0</v>
      </c>
      <c r="AM56" s="79"/>
      <c r="AN56" s="80"/>
      <c r="AO56" s="81">
        <f t="shared" si="185"/>
        <v>0</v>
      </c>
      <c r="AR56" s="79"/>
      <c r="AS56" s="80"/>
      <c r="AT56" s="81">
        <f t="shared" si="186"/>
        <v>0</v>
      </c>
      <c r="AW56" s="79"/>
      <c r="AX56" s="80"/>
      <c r="AY56" s="81">
        <f t="shared" si="187"/>
        <v>0</v>
      </c>
      <c r="BB56" s="79"/>
      <c r="BC56" s="80"/>
      <c r="BD56" s="81">
        <f t="shared" si="188"/>
        <v>0</v>
      </c>
      <c r="BG56" s="79"/>
      <c r="BH56" s="80"/>
      <c r="BI56" s="81">
        <f t="shared" si="189"/>
        <v>0</v>
      </c>
      <c r="BL56" s="79"/>
      <c r="BM56" s="80"/>
      <c r="BN56" s="81">
        <f t="shared" si="190"/>
        <v>0</v>
      </c>
      <c r="BQ56" s="79"/>
      <c r="BR56" s="80"/>
      <c r="BS56" s="81">
        <f t="shared" si="191"/>
        <v>0</v>
      </c>
      <c r="BV56" s="79"/>
      <c r="BW56" s="80"/>
      <c r="BX56" s="81">
        <f t="shared" si="192"/>
        <v>0</v>
      </c>
      <c r="CA56" s="79"/>
      <c r="CB56" s="80"/>
      <c r="CC56" s="81">
        <f t="shared" si="193"/>
        <v>0</v>
      </c>
      <c r="CF56" s="79"/>
      <c r="CG56" s="80"/>
      <c r="CH56" s="81">
        <f t="shared" si="194"/>
        <v>0</v>
      </c>
      <c r="CK56" s="79"/>
      <c r="CL56" s="80"/>
      <c r="CM56" s="81">
        <f t="shared" si="195"/>
        <v>0</v>
      </c>
      <c r="CP56" s="79"/>
      <c r="CQ56" s="80"/>
      <c r="CR56" s="81">
        <f t="shared" si="196"/>
        <v>0</v>
      </c>
      <c r="CU56" s="79"/>
      <c r="CV56" s="80"/>
      <c r="CW56" s="81">
        <f t="shared" si="197"/>
        <v>0</v>
      </c>
      <c r="CZ56" s="79"/>
      <c r="DA56" s="80"/>
      <c r="DB56" s="81">
        <f t="shared" si="198"/>
        <v>0</v>
      </c>
      <c r="DE56" s="79"/>
      <c r="DF56" s="80"/>
      <c r="DG56" s="81">
        <f t="shared" si="199"/>
        <v>0</v>
      </c>
      <c r="DJ56" s="79"/>
      <c r="DK56" s="80"/>
      <c r="DL56" s="81">
        <f t="shared" si="200"/>
        <v>0</v>
      </c>
      <c r="DO56" s="79"/>
      <c r="DP56" s="80"/>
      <c r="DQ56" s="81">
        <f t="shared" si="201"/>
        <v>0</v>
      </c>
      <c r="DT56" s="79"/>
      <c r="DU56" s="80"/>
      <c r="DV56" s="81">
        <f t="shared" si="202"/>
        <v>0</v>
      </c>
      <c r="DY56" s="79"/>
      <c r="DZ56" s="80"/>
      <c r="EA56" s="81">
        <f t="shared" si="203"/>
        <v>0</v>
      </c>
      <c r="ED56" s="79"/>
      <c r="EE56" s="80"/>
      <c r="EF56" s="81">
        <f t="shared" si="204"/>
        <v>0</v>
      </c>
      <c r="EI56" s="79"/>
      <c r="EJ56" s="80"/>
      <c r="EK56" s="81">
        <f t="shared" si="205"/>
        <v>0</v>
      </c>
      <c r="EN56" s="79"/>
      <c r="EO56" s="80"/>
      <c r="EP56" s="81">
        <f t="shared" si="206"/>
        <v>0</v>
      </c>
      <c r="ES56" s="79"/>
      <c r="ET56" s="80"/>
      <c r="EU56" s="81">
        <f t="shared" si="207"/>
        <v>0</v>
      </c>
      <c r="EX56" s="79"/>
      <c r="EY56" s="80"/>
      <c r="EZ56" s="81">
        <f t="shared" si="208"/>
        <v>0</v>
      </c>
      <c r="FC56" s="79"/>
      <c r="FD56" s="80"/>
      <c r="FE56" s="81">
        <f t="shared" si="209"/>
        <v>0</v>
      </c>
      <c r="FH56" s="79"/>
      <c r="FI56" s="80"/>
      <c r="FJ56" s="81">
        <f t="shared" si="210"/>
        <v>0</v>
      </c>
      <c r="FM56" s="79"/>
      <c r="FN56" s="80"/>
      <c r="FO56" s="81">
        <f t="shared" si="211"/>
        <v>0</v>
      </c>
      <c r="FR56" s="79"/>
      <c r="FS56" s="80"/>
      <c r="FT56" s="81">
        <f t="shared" si="212"/>
        <v>0</v>
      </c>
    </row>
    <row r="58" spans="1:176" ht="246" customHeight="1">
      <c r="D58" s="111" t="s">
        <v>131</v>
      </c>
      <c r="E58" s="112"/>
      <c r="F58" s="113"/>
      <c r="I58" s="111" t="s">
        <v>131</v>
      </c>
      <c r="J58" s="112"/>
      <c r="K58" s="113"/>
      <c r="N58" s="111" t="s">
        <v>131</v>
      </c>
      <c r="O58" s="112"/>
      <c r="P58" s="113"/>
      <c r="S58" s="111" t="s">
        <v>131</v>
      </c>
      <c r="T58" s="112"/>
      <c r="U58" s="113"/>
      <c r="X58" s="111" t="s">
        <v>131</v>
      </c>
      <c r="Y58" s="112"/>
      <c r="Z58" s="113"/>
      <c r="AC58" s="111" t="s">
        <v>131</v>
      </c>
      <c r="AD58" s="112"/>
      <c r="AE58" s="113"/>
      <c r="AH58" s="111" t="s">
        <v>131</v>
      </c>
      <c r="AI58" s="112"/>
      <c r="AJ58" s="113"/>
      <c r="AM58" s="111" t="s">
        <v>131</v>
      </c>
      <c r="AN58" s="112"/>
      <c r="AO58" s="113"/>
      <c r="AR58" s="111" t="s">
        <v>131</v>
      </c>
      <c r="AS58" s="112"/>
      <c r="AT58" s="113"/>
      <c r="AW58" s="111" t="s">
        <v>131</v>
      </c>
      <c r="AX58" s="112"/>
      <c r="AY58" s="113"/>
      <c r="BB58" s="114" t="s">
        <v>131</v>
      </c>
      <c r="BC58" s="114"/>
      <c r="BD58" s="114"/>
      <c r="BG58" s="114" t="s">
        <v>131</v>
      </c>
      <c r="BH58" s="114"/>
      <c r="BI58" s="114"/>
      <c r="BL58" s="114" t="s">
        <v>131</v>
      </c>
      <c r="BM58" s="114"/>
      <c r="BN58" s="114"/>
      <c r="BQ58" s="114" t="s">
        <v>131</v>
      </c>
      <c r="BR58" s="114"/>
      <c r="BS58" s="114"/>
      <c r="BV58" s="114" t="s">
        <v>131</v>
      </c>
      <c r="BW58" s="114"/>
      <c r="BX58" s="114"/>
      <c r="CA58" s="114" t="s">
        <v>131</v>
      </c>
      <c r="CB58" s="114"/>
      <c r="CC58" s="114"/>
      <c r="CF58" s="114" t="s">
        <v>131</v>
      </c>
      <c r="CG58" s="114"/>
      <c r="CH58" s="114"/>
      <c r="CK58" s="114" t="s">
        <v>131</v>
      </c>
      <c r="CL58" s="114"/>
      <c r="CM58" s="114"/>
      <c r="CP58" s="114" t="s">
        <v>131</v>
      </c>
      <c r="CQ58" s="114"/>
      <c r="CR58" s="114"/>
      <c r="CU58" s="114" t="s">
        <v>131</v>
      </c>
      <c r="CV58" s="114"/>
      <c r="CW58" s="114"/>
      <c r="CZ58" s="114" t="s">
        <v>131</v>
      </c>
      <c r="DA58" s="114"/>
      <c r="DB58" s="114"/>
      <c r="DE58" s="114" t="s">
        <v>131</v>
      </c>
      <c r="DF58" s="114"/>
      <c r="DG58" s="114"/>
      <c r="DJ58" s="114" t="s">
        <v>131</v>
      </c>
      <c r="DK58" s="114"/>
      <c r="DL58" s="114"/>
      <c r="DO58" s="114" t="s">
        <v>131</v>
      </c>
      <c r="DP58" s="114"/>
      <c r="DQ58" s="114"/>
      <c r="DT58" s="114" t="s">
        <v>131</v>
      </c>
      <c r="DU58" s="114"/>
      <c r="DV58" s="114"/>
      <c r="DY58" s="114" t="s">
        <v>131</v>
      </c>
      <c r="DZ58" s="114"/>
      <c r="EA58" s="114"/>
      <c r="ED58" s="114" t="s">
        <v>131</v>
      </c>
      <c r="EE58" s="114"/>
      <c r="EF58" s="114"/>
      <c r="EI58" s="114" t="s">
        <v>131</v>
      </c>
      <c r="EJ58" s="114"/>
      <c r="EK58" s="114"/>
      <c r="EN58" s="114" t="s">
        <v>131</v>
      </c>
      <c r="EO58" s="114"/>
      <c r="EP58" s="114"/>
      <c r="ES58" s="114" t="s">
        <v>131</v>
      </c>
      <c r="ET58" s="114"/>
      <c r="EU58" s="114"/>
      <c r="EX58" s="114" t="s">
        <v>131</v>
      </c>
      <c r="EY58" s="114"/>
      <c r="EZ58" s="114"/>
      <c r="FC58" s="114" t="s">
        <v>131</v>
      </c>
      <c r="FD58" s="114"/>
      <c r="FE58" s="114"/>
      <c r="FH58" s="114" t="s">
        <v>131</v>
      </c>
      <c r="FI58" s="114"/>
      <c r="FJ58" s="114"/>
      <c r="FM58" s="114" t="s">
        <v>131</v>
      </c>
      <c r="FN58" s="114"/>
      <c r="FO58" s="114"/>
      <c r="FR58" s="114" t="s">
        <v>131</v>
      </c>
      <c r="FS58" s="114"/>
      <c r="FT58" s="114"/>
    </row>
    <row r="59" spans="1:176" s="1" customFormat="1"/>
    <row r="60" spans="1:176" s="1" customFormat="1"/>
    <row r="61" spans="1:176" s="1" customFormat="1"/>
    <row r="62" spans="1:176" s="1" customFormat="1"/>
  </sheetData>
  <mergeCells count="938">
    <mergeCell ref="FC30:FE30"/>
    <mergeCell ref="FC31:FE31"/>
    <mergeCell ref="FC32:FE32"/>
    <mergeCell ref="FC33:FE33"/>
    <mergeCell ref="FC34:FE34"/>
    <mergeCell ref="FC35:FE35"/>
    <mergeCell ref="FC36:FE36"/>
    <mergeCell ref="FC37:FE37"/>
    <mergeCell ref="FR30:FT30"/>
    <mergeCell ref="FR31:FT31"/>
    <mergeCell ref="FR32:FT32"/>
    <mergeCell ref="FR33:FT33"/>
    <mergeCell ref="FR34:FT34"/>
    <mergeCell ref="FR35:FT35"/>
    <mergeCell ref="FR36:FT36"/>
    <mergeCell ref="FR37:FT37"/>
    <mergeCell ref="FH30:FJ30"/>
    <mergeCell ref="FH31:FJ31"/>
    <mergeCell ref="FH32:FJ32"/>
    <mergeCell ref="FH33:FJ33"/>
    <mergeCell ref="FH34:FJ34"/>
    <mergeCell ref="FH35:FJ35"/>
    <mergeCell ref="FH36:FJ36"/>
    <mergeCell ref="FH37:FJ37"/>
    <mergeCell ref="FM30:FO30"/>
    <mergeCell ref="FM31:FO31"/>
    <mergeCell ref="FM32:FO32"/>
    <mergeCell ref="FM33:FO33"/>
    <mergeCell ref="FM34:FO34"/>
    <mergeCell ref="FM35:FO35"/>
    <mergeCell ref="FM36:FO36"/>
    <mergeCell ref="FM37:FO37"/>
    <mergeCell ref="ES30:EU30"/>
    <mergeCell ref="ES31:EU31"/>
    <mergeCell ref="ES32:EU32"/>
    <mergeCell ref="ES33:EU33"/>
    <mergeCell ref="ES34:EU34"/>
    <mergeCell ref="ES35:EU35"/>
    <mergeCell ref="ES36:EU36"/>
    <mergeCell ref="ES37:EU37"/>
    <mergeCell ref="EX30:EZ30"/>
    <mergeCell ref="EX31:EZ31"/>
    <mergeCell ref="EX32:EZ32"/>
    <mergeCell ref="EX33:EZ33"/>
    <mergeCell ref="EX34:EZ34"/>
    <mergeCell ref="EX35:EZ35"/>
    <mergeCell ref="EX36:EZ36"/>
    <mergeCell ref="EX37:EZ37"/>
    <mergeCell ref="EI30:EK30"/>
    <mergeCell ref="EI31:EK31"/>
    <mergeCell ref="EI32:EK32"/>
    <mergeCell ref="EI33:EK33"/>
    <mergeCell ref="EI34:EK34"/>
    <mergeCell ref="EI35:EK35"/>
    <mergeCell ref="EI36:EK36"/>
    <mergeCell ref="EI37:EK37"/>
    <mergeCell ref="EN30:EP30"/>
    <mergeCell ref="EN31:EP31"/>
    <mergeCell ref="EN32:EP32"/>
    <mergeCell ref="EN33:EP33"/>
    <mergeCell ref="EN34:EP34"/>
    <mergeCell ref="EN35:EP35"/>
    <mergeCell ref="EN36:EP36"/>
    <mergeCell ref="EN37:EP37"/>
    <mergeCell ref="DY30:EA30"/>
    <mergeCell ref="DY31:EA31"/>
    <mergeCell ref="DY32:EA32"/>
    <mergeCell ref="DY33:EA33"/>
    <mergeCell ref="DY34:EA34"/>
    <mergeCell ref="DY35:EA35"/>
    <mergeCell ref="DY36:EA36"/>
    <mergeCell ref="DY37:EA37"/>
    <mergeCell ref="ED30:EF30"/>
    <mergeCell ref="ED31:EF31"/>
    <mergeCell ref="ED32:EF32"/>
    <mergeCell ref="ED33:EF33"/>
    <mergeCell ref="ED34:EF34"/>
    <mergeCell ref="ED35:EF35"/>
    <mergeCell ref="ED36:EF36"/>
    <mergeCell ref="ED37:EF37"/>
    <mergeCell ref="DO30:DQ30"/>
    <mergeCell ref="DO31:DQ31"/>
    <mergeCell ref="DO32:DQ32"/>
    <mergeCell ref="DO33:DQ33"/>
    <mergeCell ref="DO34:DQ34"/>
    <mergeCell ref="DO35:DQ35"/>
    <mergeCell ref="DO36:DQ36"/>
    <mergeCell ref="DO37:DQ37"/>
    <mergeCell ref="DT30:DV30"/>
    <mergeCell ref="DT31:DV31"/>
    <mergeCell ref="DT32:DV32"/>
    <mergeCell ref="DT33:DV33"/>
    <mergeCell ref="DT34:DV34"/>
    <mergeCell ref="DT35:DV35"/>
    <mergeCell ref="DT36:DV36"/>
    <mergeCell ref="DT37:DV37"/>
    <mergeCell ref="DE30:DG30"/>
    <mergeCell ref="DE31:DG31"/>
    <mergeCell ref="DE32:DG32"/>
    <mergeCell ref="DE33:DG33"/>
    <mergeCell ref="DE34:DG34"/>
    <mergeCell ref="DE35:DG35"/>
    <mergeCell ref="DE36:DG36"/>
    <mergeCell ref="DE37:DG37"/>
    <mergeCell ref="DJ30:DL30"/>
    <mergeCell ref="DJ31:DL31"/>
    <mergeCell ref="DJ32:DL32"/>
    <mergeCell ref="DJ33:DL33"/>
    <mergeCell ref="DJ34:DL34"/>
    <mergeCell ref="DJ35:DL35"/>
    <mergeCell ref="DJ36:DL36"/>
    <mergeCell ref="DJ37:DL37"/>
    <mergeCell ref="CU30:CW30"/>
    <mergeCell ref="CU31:CW31"/>
    <mergeCell ref="CU32:CW32"/>
    <mergeCell ref="CU33:CW33"/>
    <mergeCell ref="CU34:CW34"/>
    <mergeCell ref="CU35:CW35"/>
    <mergeCell ref="CU36:CW36"/>
    <mergeCell ref="CU37:CW37"/>
    <mergeCell ref="CZ30:DB30"/>
    <mergeCell ref="CZ31:DB31"/>
    <mergeCell ref="CZ32:DB32"/>
    <mergeCell ref="CZ33:DB33"/>
    <mergeCell ref="CZ34:DB34"/>
    <mergeCell ref="CZ35:DB35"/>
    <mergeCell ref="CZ36:DB36"/>
    <mergeCell ref="CZ37:DB37"/>
    <mergeCell ref="CK30:CM30"/>
    <mergeCell ref="CK31:CM31"/>
    <mergeCell ref="CK32:CM32"/>
    <mergeCell ref="CK33:CM33"/>
    <mergeCell ref="CK34:CM34"/>
    <mergeCell ref="CK35:CM35"/>
    <mergeCell ref="CK36:CM36"/>
    <mergeCell ref="CK37:CM37"/>
    <mergeCell ref="CP30:CR30"/>
    <mergeCell ref="CP31:CR31"/>
    <mergeCell ref="CP32:CR32"/>
    <mergeCell ref="CP33:CR33"/>
    <mergeCell ref="CP34:CR34"/>
    <mergeCell ref="CP35:CR35"/>
    <mergeCell ref="CP36:CR36"/>
    <mergeCell ref="CP37:CR37"/>
    <mergeCell ref="CA30:CC30"/>
    <mergeCell ref="CA31:CC31"/>
    <mergeCell ref="CA32:CC32"/>
    <mergeCell ref="CA33:CC33"/>
    <mergeCell ref="CA34:CC34"/>
    <mergeCell ref="CA35:CC35"/>
    <mergeCell ref="CA36:CC36"/>
    <mergeCell ref="CA37:CC37"/>
    <mergeCell ref="CF30:CH30"/>
    <mergeCell ref="CF31:CH31"/>
    <mergeCell ref="CF32:CH32"/>
    <mergeCell ref="CF33:CH33"/>
    <mergeCell ref="CF34:CH34"/>
    <mergeCell ref="CF35:CH35"/>
    <mergeCell ref="CF36:CH36"/>
    <mergeCell ref="CF37:CH37"/>
    <mergeCell ref="BQ30:BS30"/>
    <mergeCell ref="BQ31:BS31"/>
    <mergeCell ref="BQ32:BS32"/>
    <mergeCell ref="BQ33:BS33"/>
    <mergeCell ref="BQ34:BS34"/>
    <mergeCell ref="BQ35:BS35"/>
    <mergeCell ref="BQ36:BS36"/>
    <mergeCell ref="BQ37:BS37"/>
    <mergeCell ref="BV30:BX30"/>
    <mergeCell ref="BV31:BX31"/>
    <mergeCell ref="BV32:BX32"/>
    <mergeCell ref="BV33:BX33"/>
    <mergeCell ref="BV34:BX34"/>
    <mergeCell ref="BV35:BX35"/>
    <mergeCell ref="BV36:BX36"/>
    <mergeCell ref="BV37:BX37"/>
    <mergeCell ref="BG30:BI30"/>
    <mergeCell ref="BG31:BI31"/>
    <mergeCell ref="BG32:BI32"/>
    <mergeCell ref="BG33:BI33"/>
    <mergeCell ref="BG34:BI34"/>
    <mergeCell ref="BG35:BI35"/>
    <mergeCell ref="BG36:BI36"/>
    <mergeCell ref="BG37:BI37"/>
    <mergeCell ref="BL30:BN30"/>
    <mergeCell ref="BL31:BN31"/>
    <mergeCell ref="BL32:BN32"/>
    <mergeCell ref="BL33:BN33"/>
    <mergeCell ref="BL34:BN34"/>
    <mergeCell ref="BL35:BN35"/>
    <mergeCell ref="BL36:BN36"/>
    <mergeCell ref="BL37:BN37"/>
    <mergeCell ref="AW30:AY30"/>
    <mergeCell ref="AW31:AY31"/>
    <mergeCell ref="AW32:AY32"/>
    <mergeCell ref="AW33:AY33"/>
    <mergeCell ref="AW34:AY34"/>
    <mergeCell ref="AW35:AY35"/>
    <mergeCell ref="AW36:AY36"/>
    <mergeCell ref="AW37:AY37"/>
    <mergeCell ref="BB30:BD30"/>
    <mergeCell ref="BB31:BD31"/>
    <mergeCell ref="BB32:BD32"/>
    <mergeCell ref="BB33:BD33"/>
    <mergeCell ref="BB34:BD34"/>
    <mergeCell ref="BB35:BD35"/>
    <mergeCell ref="BB36:BD36"/>
    <mergeCell ref="BB37:BD37"/>
    <mergeCell ref="AM30:AO30"/>
    <mergeCell ref="AM31:AO31"/>
    <mergeCell ref="AM32:AO32"/>
    <mergeCell ref="AM33:AO33"/>
    <mergeCell ref="AM34:AO34"/>
    <mergeCell ref="AM35:AO35"/>
    <mergeCell ref="AM36:AO36"/>
    <mergeCell ref="AM37:AO37"/>
    <mergeCell ref="AR30:AT30"/>
    <mergeCell ref="AR31:AT31"/>
    <mergeCell ref="AR32:AT32"/>
    <mergeCell ref="AR33:AT33"/>
    <mergeCell ref="AR34:AT34"/>
    <mergeCell ref="AR35:AT35"/>
    <mergeCell ref="AR36:AT36"/>
    <mergeCell ref="AR37:AT37"/>
    <mergeCell ref="AC30:AE30"/>
    <mergeCell ref="AC31:AE31"/>
    <mergeCell ref="AC32:AE32"/>
    <mergeCell ref="AC33:AE33"/>
    <mergeCell ref="AC34:AE34"/>
    <mergeCell ref="AC35:AE35"/>
    <mergeCell ref="AC36:AE36"/>
    <mergeCell ref="AC37:AE37"/>
    <mergeCell ref="AH30:AJ30"/>
    <mergeCell ref="AH31:AJ31"/>
    <mergeCell ref="AH32:AJ32"/>
    <mergeCell ref="AH33:AJ33"/>
    <mergeCell ref="AH34:AJ34"/>
    <mergeCell ref="AH35:AJ35"/>
    <mergeCell ref="AH36:AJ36"/>
    <mergeCell ref="AH37:AJ37"/>
    <mergeCell ref="S30:U30"/>
    <mergeCell ref="S31:U31"/>
    <mergeCell ref="S32:U32"/>
    <mergeCell ref="S33:U33"/>
    <mergeCell ref="S34:U34"/>
    <mergeCell ref="S35:U35"/>
    <mergeCell ref="S36:U36"/>
    <mergeCell ref="S37:U37"/>
    <mergeCell ref="X30:Z30"/>
    <mergeCell ref="X31:Z31"/>
    <mergeCell ref="X32:Z32"/>
    <mergeCell ref="X33:Z33"/>
    <mergeCell ref="X34:Z34"/>
    <mergeCell ref="X35:Z35"/>
    <mergeCell ref="X36:Z36"/>
    <mergeCell ref="X37:Z37"/>
    <mergeCell ref="FC39:FE39"/>
    <mergeCell ref="FH39:FJ39"/>
    <mergeCell ref="FM39:FO39"/>
    <mergeCell ref="FC40:FE40"/>
    <mergeCell ref="FH40:FJ40"/>
    <mergeCell ref="FM40:FO40"/>
    <mergeCell ref="FR39:FT39"/>
    <mergeCell ref="FW39:FY39"/>
    <mergeCell ref="GB39:GD39"/>
    <mergeCell ref="FR40:FT40"/>
    <mergeCell ref="FW40:FY40"/>
    <mergeCell ref="GB40:GD40"/>
    <mergeCell ref="DY39:EA39"/>
    <mergeCell ref="ED39:EF39"/>
    <mergeCell ref="EI39:EK39"/>
    <mergeCell ref="DY40:EA40"/>
    <mergeCell ref="ED40:EF40"/>
    <mergeCell ref="EI40:EK40"/>
    <mergeCell ref="EN39:EP39"/>
    <mergeCell ref="ES39:EU39"/>
    <mergeCell ref="EX39:EZ39"/>
    <mergeCell ref="EN40:EP40"/>
    <mergeCell ref="ES40:EU40"/>
    <mergeCell ref="EX40:EZ40"/>
    <mergeCell ref="CU39:CW39"/>
    <mergeCell ref="CZ39:DB39"/>
    <mergeCell ref="DE39:DG39"/>
    <mergeCell ref="CU40:CW40"/>
    <mergeCell ref="CZ40:DB40"/>
    <mergeCell ref="DE40:DG40"/>
    <mergeCell ref="DJ39:DL39"/>
    <mergeCell ref="DO39:DQ39"/>
    <mergeCell ref="DT39:DV39"/>
    <mergeCell ref="DJ40:DL40"/>
    <mergeCell ref="DO40:DQ40"/>
    <mergeCell ref="DT40:DV40"/>
    <mergeCell ref="BQ39:BS39"/>
    <mergeCell ref="BV39:BX39"/>
    <mergeCell ref="CA39:CC39"/>
    <mergeCell ref="BQ40:BS40"/>
    <mergeCell ref="BV40:BX40"/>
    <mergeCell ref="CA40:CC40"/>
    <mergeCell ref="CF39:CH39"/>
    <mergeCell ref="CK39:CM39"/>
    <mergeCell ref="CP39:CR39"/>
    <mergeCell ref="CF40:CH40"/>
    <mergeCell ref="CK40:CM40"/>
    <mergeCell ref="CP40:CR40"/>
    <mergeCell ref="AM39:AO39"/>
    <mergeCell ref="AR39:AT39"/>
    <mergeCell ref="AW39:AY39"/>
    <mergeCell ref="AM40:AO40"/>
    <mergeCell ref="AR40:AT40"/>
    <mergeCell ref="AW40:AY40"/>
    <mergeCell ref="BB39:BD39"/>
    <mergeCell ref="BG39:BI39"/>
    <mergeCell ref="BL39:BN39"/>
    <mergeCell ref="BB40:BD40"/>
    <mergeCell ref="BG40:BI40"/>
    <mergeCell ref="BL40:BN40"/>
    <mergeCell ref="N40:P40"/>
    <mergeCell ref="S39:U39"/>
    <mergeCell ref="S40:U40"/>
    <mergeCell ref="X39:Z39"/>
    <mergeCell ref="AC39:AE39"/>
    <mergeCell ref="AH39:AJ39"/>
    <mergeCell ref="X40:Z40"/>
    <mergeCell ref="AC40:AE40"/>
    <mergeCell ref="AH40:AJ40"/>
    <mergeCell ref="FM55:FO55"/>
    <mergeCell ref="FM56:FO56"/>
    <mergeCell ref="FR43:FT43"/>
    <mergeCell ref="FR44:FT44"/>
    <mergeCell ref="FR45:FT45"/>
    <mergeCell ref="FR46:FT46"/>
    <mergeCell ref="FR47:FT47"/>
    <mergeCell ref="FR48:FT48"/>
    <mergeCell ref="FR51:FT51"/>
    <mergeCell ref="FR52:FT52"/>
    <mergeCell ref="FR53:FT53"/>
    <mergeCell ref="FR55:FT55"/>
    <mergeCell ref="FR56:FT56"/>
    <mergeCell ref="FM43:FO43"/>
    <mergeCell ref="FM44:FO44"/>
    <mergeCell ref="FM45:FO45"/>
    <mergeCell ref="FM46:FO46"/>
    <mergeCell ref="FM47:FO47"/>
    <mergeCell ref="FM48:FO48"/>
    <mergeCell ref="FM51:FO51"/>
    <mergeCell ref="FM52:FO52"/>
    <mergeCell ref="FM53:FO53"/>
    <mergeCell ref="FC55:FE55"/>
    <mergeCell ref="FC56:FE56"/>
    <mergeCell ref="FH43:FJ43"/>
    <mergeCell ref="FH44:FJ44"/>
    <mergeCell ref="FH45:FJ45"/>
    <mergeCell ref="FH46:FJ46"/>
    <mergeCell ref="FH47:FJ47"/>
    <mergeCell ref="FH48:FJ48"/>
    <mergeCell ref="FH51:FJ51"/>
    <mergeCell ref="FH52:FJ52"/>
    <mergeCell ref="FH53:FJ53"/>
    <mergeCell ref="FH55:FJ55"/>
    <mergeCell ref="FH56:FJ56"/>
    <mergeCell ref="FC43:FE43"/>
    <mergeCell ref="FC44:FE44"/>
    <mergeCell ref="FC45:FE45"/>
    <mergeCell ref="FC46:FE46"/>
    <mergeCell ref="FC47:FE47"/>
    <mergeCell ref="FC48:FE48"/>
    <mergeCell ref="FC51:FE51"/>
    <mergeCell ref="FC52:FE52"/>
    <mergeCell ref="FC53:FE53"/>
    <mergeCell ref="ES55:EU55"/>
    <mergeCell ref="ES56:EU56"/>
    <mergeCell ref="EX43:EZ43"/>
    <mergeCell ref="EX44:EZ44"/>
    <mergeCell ref="EX45:EZ45"/>
    <mergeCell ref="EX46:EZ46"/>
    <mergeCell ref="EX47:EZ47"/>
    <mergeCell ref="EX48:EZ48"/>
    <mergeCell ref="EX51:EZ51"/>
    <mergeCell ref="EX52:EZ52"/>
    <mergeCell ref="EX53:EZ53"/>
    <mergeCell ref="EX55:EZ55"/>
    <mergeCell ref="EX56:EZ56"/>
    <mergeCell ref="ES43:EU43"/>
    <mergeCell ref="ES44:EU44"/>
    <mergeCell ref="ES45:EU45"/>
    <mergeCell ref="ES46:EU46"/>
    <mergeCell ref="ES47:EU47"/>
    <mergeCell ref="ES48:EU48"/>
    <mergeCell ref="ES51:EU51"/>
    <mergeCell ref="ES52:EU52"/>
    <mergeCell ref="ES53:EU53"/>
    <mergeCell ref="EI55:EK55"/>
    <mergeCell ref="EI56:EK56"/>
    <mergeCell ref="EN43:EP43"/>
    <mergeCell ref="EN44:EP44"/>
    <mergeCell ref="EN45:EP45"/>
    <mergeCell ref="EN46:EP46"/>
    <mergeCell ref="EN47:EP47"/>
    <mergeCell ref="EN48:EP48"/>
    <mergeCell ref="EN51:EP51"/>
    <mergeCell ref="EN52:EP52"/>
    <mergeCell ref="EN53:EP53"/>
    <mergeCell ref="EN55:EP55"/>
    <mergeCell ref="EN56:EP56"/>
    <mergeCell ref="EI43:EK43"/>
    <mergeCell ref="EI44:EK44"/>
    <mergeCell ref="EI45:EK45"/>
    <mergeCell ref="EI46:EK46"/>
    <mergeCell ref="EI47:EK47"/>
    <mergeCell ref="EI48:EK48"/>
    <mergeCell ref="EI51:EK51"/>
    <mergeCell ref="EI52:EK52"/>
    <mergeCell ref="EI53:EK53"/>
    <mergeCell ref="DY55:EA55"/>
    <mergeCell ref="DY56:EA56"/>
    <mergeCell ref="ED43:EF43"/>
    <mergeCell ref="ED44:EF44"/>
    <mergeCell ref="ED45:EF45"/>
    <mergeCell ref="ED46:EF46"/>
    <mergeCell ref="ED47:EF47"/>
    <mergeCell ref="ED48:EF48"/>
    <mergeCell ref="ED51:EF51"/>
    <mergeCell ref="ED52:EF52"/>
    <mergeCell ref="ED53:EF53"/>
    <mergeCell ref="ED55:EF55"/>
    <mergeCell ref="ED56:EF56"/>
    <mergeCell ref="DY43:EA43"/>
    <mergeCell ref="DY44:EA44"/>
    <mergeCell ref="DY45:EA45"/>
    <mergeCell ref="DY46:EA46"/>
    <mergeCell ref="DY47:EA47"/>
    <mergeCell ref="DY48:EA48"/>
    <mergeCell ref="DY51:EA51"/>
    <mergeCell ref="DY52:EA52"/>
    <mergeCell ref="DY53:EA53"/>
    <mergeCell ref="DO55:DQ55"/>
    <mergeCell ref="DO56:DQ56"/>
    <mergeCell ref="DT43:DV43"/>
    <mergeCell ref="DT44:DV44"/>
    <mergeCell ref="DT45:DV45"/>
    <mergeCell ref="DT46:DV46"/>
    <mergeCell ref="DT47:DV47"/>
    <mergeCell ref="DT48:DV48"/>
    <mergeCell ref="DT51:DV51"/>
    <mergeCell ref="DT52:DV52"/>
    <mergeCell ref="DT53:DV53"/>
    <mergeCell ref="DT55:DV55"/>
    <mergeCell ref="DT56:DV56"/>
    <mergeCell ref="DO43:DQ43"/>
    <mergeCell ref="DO44:DQ44"/>
    <mergeCell ref="DO45:DQ45"/>
    <mergeCell ref="DO46:DQ46"/>
    <mergeCell ref="DO47:DQ47"/>
    <mergeCell ref="DO48:DQ48"/>
    <mergeCell ref="DO51:DQ51"/>
    <mergeCell ref="DO52:DQ52"/>
    <mergeCell ref="DO53:DQ53"/>
    <mergeCell ref="DE55:DG55"/>
    <mergeCell ref="DE56:DG56"/>
    <mergeCell ref="DJ43:DL43"/>
    <mergeCell ref="DJ44:DL44"/>
    <mergeCell ref="DJ45:DL45"/>
    <mergeCell ref="DJ46:DL46"/>
    <mergeCell ref="DJ47:DL47"/>
    <mergeCell ref="DJ48:DL48"/>
    <mergeCell ref="DJ51:DL51"/>
    <mergeCell ref="DJ52:DL52"/>
    <mergeCell ref="DJ53:DL53"/>
    <mergeCell ref="DJ55:DL55"/>
    <mergeCell ref="DJ56:DL56"/>
    <mergeCell ref="DE43:DG43"/>
    <mergeCell ref="DE44:DG44"/>
    <mergeCell ref="DE45:DG45"/>
    <mergeCell ref="DE46:DG46"/>
    <mergeCell ref="DE47:DG47"/>
    <mergeCell ref="DE48:DG48"/>
    <mergeCell ref="DE51:DG51"/>
    <mergeCell ref="DE52:DG52"/>
    <mergeCell ref="DE53:DG53"/>
    <mergeCell ref="CU55:CW55"/>
    <mergeCell ref="CU56:CW56"/>
    <mergeCell ref="CZ43:DB43"/>
    <mergeCell ref="CZ44:DB44"/>
    <mergeCell ref="CZ45:DB45"/>
    <mergeCell ref="CZ46:DB46"/>
    <mergeCell ref="CZ47:DB47"/>
    <mergeCell ref="CZ48:DB48"/>
    <mergeCell ref="CZ51:DB51"/>
    <mergeCell ref="CZ52:DB52"/>
    <mergeCell ref="CZ53:DB53"/>
    <mergeCell ref="CZ55:DB55"/>
    <mergeCell ref="CZ56:DB56"/>
    <mergeCell ref="CU43:CW43"/>
    <mergeCell ref="CU44:CW44"/>
    <mergeCell ref="CU45:CW45"/>
    <mergeCell ref="CU46:CW46"/>
    <mergeCell ref="CU47:CW47"/>
    <mergeCell ref="CU48:CW48"/>
    <mergeCell ref="CU51:CW51"/>
    <mergeCell ref="CU52:CW52"/>
    <mergeCell ref="CU53:CW53"/>
    <mergeCell ref="CK55:CM55"/>
    <mergeCell ref="CK56:CM56"/>
    <mergeCell ref="CP43:CR43"/>
    <mergeCell ref="CP44:CR44"/>
    <mergeCell ref="CP45:CR45"/>
    <mergeCell ref="CP46:CR46"/>
    <mergeCell ref="CP47:CR47"/>
    <mergeCell ref="CP48:CR48"/>
    <mergeCell ref="CP51:CR51"/>
    <mergeCell ref="CP52:CR52"/>
    <mergeCell ref="CP53:CR53"/>
    <mergeCell ref="CP55:CR55"/>
    <mergeCell ref="CP56:CR56"/>
    <mergeCell ref="CK43:CM43"/>
    <mergeCell ref="CK44:CM44"/>
    <mergeCell ref="CK45:CM45"/>
    <mergeCell ref="CK46:CM46"/>
    <mergeCell ref="CK47:CM47"/>
    <mergeCell ref="CK48:CM48"/>
    <mergeCell ref="CK51:CM51"/>
    <mergeCell ref="CK52:CM52"/>
    <mergeCell ref="CK53:CM53"/>
    <mergeCell ref="CA55:CC55"/>
    <mergeCell ref="CA56:CC56"/>
    <mergeCell ref="CF43:CH43"/>
    <mergeCell ref="CF44:CH44"/>
    <mergeCell ref="CF45:CH45"/>
    <mergeCell ref="CF46:CH46"/>
    <mergeCell ref="CF47:CH47"/>
    <mergeCell ref="CF48:CH48"/>
    <mergeCell ref="CF51:CH51"/>
    <mergeCell ref="CF52:CH52"/>
    <mergeCell ref="CF53:CH53"/>
    <mergeCell ref="CF55:CH55"/>
    <mergeCell ref="CF56:CH56"/>
    <mergeCell ref="CA43:CC43"/>
    <mergeCell ref="CA44:CC44"/>
    <mergeCell ref="CA45:CC45"/>
    <mergeCell ref="CA46:CC46"/>
    <mergeCell ref="CA47:CC47"/>
    <mergeCell ref="CA48:CC48"/>
    <mergeCell ref="CA51:CC51"/>
    <mergeCell ref="CA52:CC52"/>
    <mergeCell ref="CA53:CC53"/>
    <mergeCell ref="BQ55:BS55"/>
    <mergeCell ref="BQ56:BS56"/>
    <mergeCell ref="BV43:BX43"/>
    <mergeCell ref="BV44:BX44"/>
    <mergeCell ref="BV45:BX45"/>
    <mergeCell ref="BV46:BX46"/>
    <mergeCell ref="BV47:BX47"/>
    <mergeCell ref="BV48:BX48"/>
    <mergeCell ref="BV51:BX51"/>
    <mergeCell ref="BV52:BX52"/>
    <mergeCell ref="BV53:BX53"/>
    <mergeCell ref="BV55:BX55"/>
    <mergeCell ref="BV56:BX56"/>
    <mergeCell ref="BQ43:BS43"/>
    <mergeCell ref="BQ44:BS44"/>
    <mergeCell ref="BQ45:BS45"/>
    <mergeCell ref="BQ46:BS46"/>
    <mergeCell ref="BQ47:BS47"/>
    <mergeCell ref="BQ48:BS48"/>
    <mergeCell ref="BQ51:BS51"/>
    <mergeCell ref="BQ52:BS52"/>
    <mergeCell ref="BQ53:BS53"/>
    <mergeCell ref="BG55:BI55"/>
    <mergeCell ref="BG56:BI56"/>
    <mergeCell ref="BL43:BN43"/>
    <mergeCell ref="BL44:BN44"/>
    <mergeCell ref="BL45:BN45"/>
    <mergeCell ref="BL46:BN46"/>
    <mergeCell ref="BL47:BN47"/>
    <mergeCell ref="BL48:BN48"/>
    <mergeCell ref="BL51:BN51"/>
    <mergeCell ref="BL52:BN52"/>
    <mergeCell ref="BL53:BN53"/>
    <mergeCell ref="BL55:BN55"/>
    <mergeCell ref="BL56:BN56"/>
    <mergeCell ref="BG43:BI43"/>
    <mergeCell ref="BG44:BI44"/>
    <mergeCell ref="BG45:BI45"/>
    <mergeCell ref="BG46:BI46"/>
    <mergeCell ref="BG47:BI47"/>
    <mergeCell ref="BG48:BI48"/>
    <mergeCell ref="BG51:BI51"/>
    <mergeCell ref="BG52:BI52"/>
    <mergeCell ref="BG53:BI53"/>
    <mergeCell ref="AW55:AY55"/>
    <mergeCell ref="AW56:AY56"/>
    <mergeCell ref="BB43:BD43"/>
    <mergeCell ref="BB44:BD44"/>
    <mergeCell ref="BB45:BD45"/>
    <mergeCell ref="BB46:BD46"/>
    <mergeCell ref="BB47:BD47"/>
    <mergeCell ref="BB48:BD48"/>
    <mergeCell ref="BB51:BD51"/>
    <mergeCell ref="BB52:BD52"/>
    <mergeCell ref="BB53:BD53"/>
    <mergeCell ref="BB55:BD55"/>
    <mergeCell ref="BB56:BD56"/>
    <mergeCell ref="AW43:AY43"/>
    <mergeCell ref="AW44:AY44"/>
    <mergeCell ref="AW45:AY45"/>
    <mergeCell ref="AW46:AY46"/>
    <mergeCell ref="AW47:AY47"/>
    <mergeCell ref="AW48:AY48"/>
    <mergeCell ref="AW51:AY51"/>
    <mergeCell ref="AW52:AY52"/>
    <mergeCell ref="AW53:AY53"/>
    <mergeCell ref="AM55:AO55"/>
    <mergeCell ref="AM56:AO56"/>
    <mergeCell ref="AR43:AT43"/>
    <mergeCell ref="AR44:AT44"/>
    <mergeCell ref="AR45:AT45"/>
    <mergeCell ref="AR46:AT46"/>
    <mergeCell ref="AR47:AT47"/>
    <mergeCell ref="AR48:AT48"/>
    <mergeCell ref="AR51:AT51"/>
    <mergeCell ref="AR52:AT52"/>
    <mergeCell ref="AR53:AT53"/>
    <mergeCell ref="AR55:AT55"/>
    <mergeCell ref="AR56:AT56"/>
    <mergeCell ref="AM43:AO43"/>
    <mergeCell ref="AM44:AO44"/>
    <mergeCell ref="AM45:AO45"/>
    <mergeCell ref="AM46:AO46"/>
    <mergeCell ref="AM47:AO47"/>
    <mergeCell ref="AM48:AO48"/>
    <mergeCell ref="AM51:AO51"/>
    <mergeCell ref="AM52:AO52"/>
    <mergeCell ref="AM53:AO53"/>
    <mergeCell ref="AC55:AE55"/>
    <mergeCell ref="AC56:AE56"/>
    <mergeCell ref="AH43:AJ43"/>
    <mergeCell ref="AH44:AJ44"/>
    <mergeCell ref="AH45:AJ45"/>
    <mergeCell ref="AH46:AJ46"/>
    <mergeCell ref="AH47:AJ47"/>
    <mergeCell ref="AH48:AJ48"/>
    <mergeCell ref="AH51:AJ51"/>
    <mergeCell ref="AH52:AJ52"/>
    <mergeCell ref="AH53:AJ53"/>
    <mergeCell ref="AH55:AJ55"/>
    <mergeCell ref="AH56:AJ56"/>
    <mergeCell ref="AC43:AE43"/>
    <mergeCell ref="AC44:AE44"/>
    <mergeCell ref="AC45:AE45"/>
    <mergeCell ref="AC46:AE46"/>
    <mergeCell ref="AC47:AE47"/>
    <mergeCell ref="AC48:AE48"/>
    <mergeCell ref="AC51:AE51"/>
    <mergeCell ref="AC52:AE52"/>
    <mergeCell ref="AC53:AE53"/>
    <mergeCell ref="S55:U55"/>
    <mergeCell ref="S56:U56"/>
    <mergeCell ref="X43:Z43"/>
    <mergeCell ref="X44:Z44"/>
    <mergeCell ref="X45:Z45"/>
    <mergeCell ref="X46:Z46"/>
    <mergeCell ref="X47:Z47"/>
    <mergeCell ref="X48:Z48"/>
    <mergeCell ref="X51:Z51"/>
    <mergeCell ref="X52:Z52"/>
    <mergeCell ref="X53:Z53"/>
    <mergeCell ref="X55:Z55"/>
    <mergeCell ref="X56:Z56"/>
    <mergeCell ref="S43:U43"/>
    <mergeCell ref="S44:U44"/>
    <mergeCell ref="S45:U45"/>
    <mergeCell ref="S46:U46"/>
    <mergeCell ref="S47:U47"/>
    <mergeCell ref="S48:U48"/>
    <mergeCell ref="S51:U51"/>
    <mergeCell ref="S52:U52"/>
    <mergeCell ref="S53:U53"/>
    <mergeCell ref="EX58:EZ58"/>
    <mergeCell ref="FC58:FE58"/>
    <mergeCell ref="FH58:FJ58"/>
    <mergeCell ref="FM58:FO58"/>
    <mergeCell ref="FR58:FT58"/>
    <mergeCell ref="I43:K43"/>
    <mergeCell ref="I44:K44"/>
    <mergeCell ref="I45:K45"/>
    <mergeCell ref="I46:K46"/>
    <mergeCell ref="I47:K47"/>
    <mergeCell ref="I48:K48"/>
    <mergeCell ref="I51:K51"/>
    <mergeCell ref="I52:K52"/>
    <mergeCell ref="I53:K53"/>
    <mergeCell ref="I55:K55"/>
    <mergeCell ref="I56:K56"/>
    <mergeCell ref="N43:P43"/>
    <mergeCell ref="N44:P44"/>
    <mergeCell ref="N45:P45"/>
    <mergeCell ref="N46:P46"/>
    <mergeCell ref="N47:P47"/>
    <mergeCell ref="N48:P48"/>
    <mergeCell ref="N51:P51"/>
    <mergeCell ref="N52:P52"/>
    <mergeCell ref="DE58:DG58"/>
    <mergeCell ref="DJ58:DL58"/>
    <mergeCell ref="DO58:DQ58"/>
    <mergeCell ref="DT58:DV58"/>
    <mergeCell ref="DY58:EA58"/>
    <mergeCell ref="ED58:EF58"/>
    <mergeCell ref="EI58:EK58"/>
    <mergeCell ref="EN58:EP58"/>
    <mergeCell ref="ES58:EU58"/>
    <mergeCell ref="BL58:BN58"/>
    <mergeCell ref="BQ58:BS58"/>
    <mergeCell ref="BV58:BX58"/>
    <mergeCell ref="CA58:CC58"/>
    <mergeCell ref="CF58:CH58"/>
    <mergeCell ref="CK58:CM58"/>
    <mergeCell ref="CP58:CR58"/>
    <mergeCell ref="CU58:CW58"/>
    <mergeCell ref="CZ58:DB58"/>
    <mergeCell ref="S58:U58"/>
    <mergeCell ref="X58:Z58"/>
    <mergeCell ref="AC58:AE58"/>
    <mergeCell ref="AH58:AJ58"/>
    <mergeCell ref="AM58:AO58"/>
    <mergeCell ref="AR58:AT58"/>
    <mergeCell ref="AW58:AY58"/>
    <mergeCell ref="BB58:BD58"/>
    <mergeCell ref="BG58:BI58"/>
    <mergeCell ref="A55:B55"/>
    <mergeCell ref="D55:F55"/>
    <mergeCell ref="A56:B56"/>
    <mergeCell ref="D56:F56"/>
    <mergeCell ref="D58:F58"/>
    <mergeCell ref="I58:K58"/>
    <mergeCell ref="N58:P58"/>
    <mergeCell ref="N53:P53"/>
    <mergeCell ref="N55:P55"/>
    <mergeCell ref="N56:P56"/>
    <mergeCell ref="A53:B53"/>
    <mergeCell ref="A47:B47"/>
    <mergeCell ref="A48:B48"/>
    <mergeCell ref="A51:B51"/>
    <mergeCell ref="A43:B43"/>
    <mergeCell ref="A44:B44"/>
    <mergeCell ref="A45:B45"/>
    <mergeCell ref="A46:B46"/>
    <mergeCell ref="D52:F52"/>
    <mergeCell ref="D53:F53"/>
    <mergeCell ref="A52:B52"/>
    <mergeCell ref="I3:K3"/>
    <mergeCell ref="I4:K4"/>
    <mergeCell ref="D43:F43"/>
    <mergeCell ref="D44:F44"/>
    <mergeCell ref="D45:F45"/>
    <mergeCell ref="D46:F46"/>
    <mergeCell ref="D47:F47"/>
    <mergeCell ref="D48:F48"/>
    <mergeCell ref="D51:F51"/>
    <mergeCell ref="I32:K32"/>
    <mergeCell ref="I33:K33"/>
    <mergeCell ref="I34:K34"/>
    <mergeCell ref="I35:K35"/>
    <mergeCell ref="I36:K36"/>
    <mergeCell ref="I37:K37"/>
    <mergeCell ref="A23:B23"/>
    <mergeCell ref="A24:B24"/>
    <mergeCell ref="A25:B25"/>
    <mergeCell ref="A26:B26"/>
    <mergeCell ref="A27:B27"/>
    <mergeCell ref="A30:B30"/>
    <mergeCell ref="A38:B38"/>
    <mergeCell ref="A41:B41"/>
    <mergeCell ref="I1:K1"/>
    <mergeCell ref="A6:A14"/>
    <mergeCell ref="A15:A21"/>
    <mergeCell ref="A40:B40"/>
    <mergeCell ref="A2:B2"/>
    <mergeCell ref="D39:F39"/>
    <mergeCell ref="D40:F40"/>
    <mergeCell ref="I39:K39"/>
    <mergeCell ref="I40:K40"/>
    <mergeCell ref="I30:K30"/>
    <mergeCell ref="I31:K31"/>
    <mergeCell ref="D30:F30"/>
    <mergeCell ref="D31:F31"/>
    <mergeCell ref="D32:F32"/>
    <mergeCell ref="D33:F33"/>
    <mergeCell ref="I2:K2"/>
    <mergeCell ref="A39:B39"/>
    <mergeCell ref="N39:P39"/>
    <mergeCell ref="D34:F34"/>
    <mergeCell ref="D35:F35"/>
    <mergeCell ref="D36:F36"/>
    <mergeCell ref="D37:F37"/>
    <mergeCell ref="S3:U3"/>
    <mergeCell ref="X3:Z3"/>
    <mergeCell ref="AC3:AE3"/>
    <mergeCell ref="N4:P4"/>
    <mergeCell ref="S4:U4"/>
    <mergeCell ref="X4:Z4"/>
    <mergeCell ref="AC4:AE4"/>
    <mergeCell ref="N30:P30"/>
    <mergeCell ref="N31:P31"/>
    <mergeCell ref="N32:P32"/>
    <mergeCell ref="N33:P33"/>
    <mergeCell ref="N34:P34"/>
    <mergeCell ref="N35:P35"/>
    <mergeCell ref="N36:P36"/>
    <mergeCell ref="N37:P37"/>
    <mergeCell ref="A33:B33"/>
    <mergeCell ref="A34:B34"/>
    <mergeCell ref="A37:B37"/>
    <mergeCell ref="S1:U1"/>
    <mergeCell ref="X1:Z1"/>
    <mergeCell ref="AC1:AE1"/>
    <mergeCell ref="N2:P2"/>
    <mergeCell ref="S2:U2"/>
    <mergeCell ref="X2:Z2"/>
    <mergeCell ref="AC2:AE2"/>
    <mergeCell ref="N1:P1"/>
    <mergeCell ref="N3:P3"/>
    <mergeCell ref="AH3:AJ3"/>
    <mergeCell ref="AM3:AO3"/>
    <mergeCell ref="AR3:AT3"/>
    <mergeCell ref="AW3:AY3"/>
    <mergeCell ref="AH4:AJ4"/>
    <mergeCell ref="AM4:AO4"/>
    <mergeCell ref="AR4:AT4"/>
    <mergeCell ref="AW4:AY4"/>
    <mergeCell ref="AH1:AJ1"/>
    <mergeCell ref="AM1:AO1"/>
    <mergeCell ref="AR1:AT1"/>
    <mergeCell ref="AW1:AY1"/>
    <mergeCell ref="AH2:AJ2"/>
    <mergeCell ref="AM2:AO2"/>
    <mergeCell ref="AR2:AT2"/>
    <mergeCell ref="AW2:AY2"/>
    <mergeCell ref="BB3:BD3"/>
    <mergeCell ref="BG3:BI3"/>
    <mergeCell ref="BL3:BN3"/>
    <mergeCell ref="BQ3:BS3"/>
    <mergeCell ref="BB4:BD4"/>
    <mergeCell ref="BG4:BI4"/>
    <mergeCell ref="BL4:BN4"/>
    <mergeCell ref="BQ4:BS4"/>
    <mergeCell ref="BB1:BD1"/>
    <mergeCell ref="BG1:BI1"/>
    <mergeCell ref="BL1:BN1"/>
    <mergeCell ref="BQ1:BS1"/>
    <mergeCell ref="BB2:BD2"/>
    <mergeCell ref="BG2:BI2"/>
    <mergeCell ref="BL2:BN2"/>
    <mergeCell ref="BQ2:BS2"/>
    <mergeCell ref="BV3:BX3"/>
    <mergeCell ref="CA3:CC3"/>
    <mergeCell ref="CF3:CH3"/>
    <mergeCell ref="CK3:CM3"/>
    <mergeCell ref="BV4:BX4"/>
    <mergeCell ref="CA4:CC4"/>
    <mergeCell ref="CF4:CH4"/>
    <mergeCell ref="CK4:CM4"/>
    <mergeCell ref="BV1:BX1"/>
    <mergeCell ref="CA1:CC1"/>
    <mergeCell ref="CF1:CH1"/>
    <mergeCell ref="CK1:CM1"/>
    <mergeCell ref="BV2:BX2"/>
    <mergeCell ref="CA2:CC2"/>
    <mergeCell ref="CF2:CH2"/>
    <mergeCell ref="CK2:CM2"/>
    <mergeCell ref="CP3:CR3"/>
    <mergeCell ref="CU3:CW3"/>
    <mergeCell ref="CZ3:DB3"/>
    <mergeCell ref="DE3:DG3"/>
    <mergeCell ref="CP4:CR4"/>
    <mergeCell ref="CU4:CW4"/>
    <mergeCell ref="CZ4:DB4"/>
    <mergeCell ref="DE4:DG4"/>
    <mergeCell ref="CP1:CR1"/>
    <mergeCell ref="CU1:CW1"/>
    <mergeCell ref="CZ1:DB1"/>
    <mergeCell ref="DE1:DG1"/>
    <mergeCell ref="CP2:CR2"/>
    <mergeCell ref="CU2:CW2"/>
    <mergeCell ref="CZ2:DB2"/>
    <mergeCell ref="DE2:DG2"/>
    <mergeCell ref="DJ3:DL3"/>
    <mergeCell ref="DO3:DQ3"/>
    <mergeCell ref="DT3:DV3"/>
    <mergeCell ref="DY3:EA3"/>
    <mergeCell ref="DJ4:DL4"/>
    <mergeCell ref="DO4:DQ4"/>
    <mergeCell ref="DT4:DV4"/>
    <mergeCell ref="DY4:EA4"/>
    <mergeCell ref="DJ1:DL1"/>
    <mergeCell ref="DO1:DQ1"/>
    <mergeCell ref="DT1:DV1"/>
    <mergeCell ref="DY1:EA1"/>
    <mergeCell ref="DJ2:DL2"/>
    <mergeCell ref="DO2:DQ2"/>
    <mergeCell ref="DT2:DV2"/>
    <mergeCell ref="DY2:EA2"/>
    <mergeCell ref="ES3:EU3"/>
    <mergeCell ref="ED4:EF4"/>
    <mergeCell ref="EI4:EK4"/>
    <mergeCell ref="EN4:EP4"/>
    <mergeCell ref="ES4:EU4"/>
    <mergeCell ref="ED1:EF1"/>
    <mergeCell ref="EI1:EK1"/>
    <mergeCell ref="EN1:EP1"/>
    <mergeCell ref="ES1:EU1"/>
    <mergeCell ref="ED2:EF2"/>
    <mergeCell ref="EI2:EK2"/>
    <mergeCell ref="EN2:EP2"/>
    <mergeCell ref="ES2:EU2"/>
    <mergeCell ref="FR1:FT1"/>
    <mergeCell ref="FR2:FT2"/>
    <mergeCell ref="FR3:FT3"/>
    <mergeCell ref="FR4:FT4"/>
    <mergeCell ref="D1:F4"/>
    <mergeCell ref="EX3:EZ3"/>
    <mergeCell ref="FC3:FE3"/>
    <mergeCell ref="FH3:FJ3"/>
    <mergeCell ref="FM3:FO3"/>
    <mergeCell ref="EX4:EZ4"/>
    <mergeCell ref="FC4:FE4"/>
    <mergeCell ref="FH4:FJ4"/>
    <mergeCell ref="FM4:FO4"/>
    <mergeCell ref="EX1:EZ1"/>
    <mergeCell ref="FC1:FE1"/>
    <mergeCell ref="FH1:FJ1"/>
    <mergeCell ref="FM1:FO1"/>
    <mergeCell ref="EX2:EZ2"/>
    <mergeCell ref="FC2:FE2"/>
    <mergeCell ref="FH2:FJ2"/>
    <mergeCell ref="FM2:FO2"/>
    <mergeCell ref="ED3:EF3"/>
    <mergeCell ref="EI3:EK3"/>
    <mergeCell ref="EN3:EP3"/>
  </mergeCells>
  <pageMargins left="0.27559055118110237" right="0.35433070866141736" top="0.98425196850393704" bottom="0.98425196850393704" header="0.51181102362204722" footer="0.51181102362204722"/>
  <pageSetup paperSize="9" scale="46" fitToWidth="10" orientation="landscape" r:id="rId1"/>
  <headerFooter alignWithMargins="0"/>
  <colBreaks count="7" manualBreakCount="7">
    <brk id="22" max="57" man="1"/>
    <brk id="48" max="57" man="1"/>
    <brk id="73" max="57" man="1"/>
    <brk id="98" max="57" man="1"/>
    <brk id="123" max="57" man="1"/>
    <brk id="147" max="57" man="1"/>
    <brk id="172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topLeftCell="A15" workbookViewId="0">
      <selection activeCell="J15" sqref="J15"/>
    </sheetView>
  </sheetViews>
  <sheetFormatPr baseColWidth="10" defaultRowHeight="13"/>
  <cols>
    <col min="3" max="3" width="0" hidden="1" customWidth="1"/>
  </cols>
  <sheetData>
    <row r="1" spans="1:8" ht="18.75" customHeight="1">
      <c r="A1" s="30"/>
      <c r="B1" s="42" t="s">
        <v>167</v>
      </c>
      <c r="C1" s="42"/>
      <c r="D1" s="42"/>
      <c r="E1" s="42"/>
      <c r="F1" s="42"/>
      <c r="G1" s="42"/>
      <c r="H1" s="30"/>
    </row>
    <row r="2" spans="1:8" ht="51">
      <c r="B2" s="31" t="s">
        <v>0</v>
      </c>
      <c r="C2" s="31"/>
      <c r="D2" s="31" t="s">
        <v>168</v>
      </c>
      <c r="E2" s="31" t="s">
        <v>169</v>
      </c>
      <c r="F2" s="31" t="s">
        <v>170</v>
      </c>
      <c r="G2" s="31" t="s">
        <v>171</v>
      </c>
      <c r="H2" s="32"/>
    </row>
    <row r="3" spans="1:8" ht="12.75" customHeight="1">
      <c r="A3" s="41"/>
      <c r="B3" s="30"/>
      <c r="C3" s="30"/>
      <c r="D3" s="30"/>
      <c r="E3" s="30"/>
      <c r="F3" s="30"/>
      <c r="G3" s="30"/>
      <c r="H3" s="32"/>
    </row>
    <row r="4" spans="1:8" ht="12.75" customHeight="1" thickBot="1">
      <c r="A4" s="41"/>
      <c r="B4" s="33"/>
      <c r="C4" s="33"/>
      <c r="D4" s="33"/>
      <c r="E4" s="33"/>
      <c r="F4" s="33"/>
      <c r="G4" s="33"/>
      <c r="H4" s="32"/>
    </row>
    <row r="5" spans="1:8" ht="34">
      <c r="A5" s="40" t="s">
        <v>194</v>
      </c>
      <c r="B5" s="34">
        <v>7</v>
      </c>
      <c r="C5" s="34" t="str">
        <f>+A5&amp;"/"&amp;B5</f>
        <v>hors classe/7</v>
      </c>
      <c r="D5" s="34">
        <v>979</v>
      </c>
      <c r="E5" s="34">
        <v>788</v>
      </c>
      <c r="F5" s="34" t="s">
        <v>172</v>
      </c>
      <c r="G5" s="34" t="s">
        <v>173</v>
      </c>
      <c r="H5" s="32"/>
    </row>
    <row r="6" spans="1:8" ht="12.75" customHeight="1" thickBot="1">
      <c r="A6" s="41"/>
      <c r="B6" s="33"/>
      <c r="C6" s="33"/>
      <c r="D6" s="33"/>
      <c r="E6" s="33"/>
      <c r="F6" s="33"/>
      <c r="G6" s="33"/>
      <c r="H6" s="32"/>
    </row>
    <row r="7" spans="1:8" ht="34">
      <c r="A7" s="40" t="s">
        <v>194</v>
      </c>
      <c r="B7" s="34">
        <v>6</v>
      </c>
      <c r="C7" s="34" t="str">
        <f>+A7&amp;"/"&amp;B7</f>
        <v>hors classe/6</v>
      </c>
      <c r="D7" s="34">
        <v>924</v>
      </c>
      <c r="E7" s="34">
        <v>751</v>
      </c>
      <c r="F7" s="34" t="s">
        <v>174</v>
      </c>
      <c r="G7" s="34" t="s">
        <v>175</v>
      </c>
      <c r="H7" s="32"/>
    </row>
    <row r="8" spans="1:8" ht="12.75" customHeight="1" thickBot="1">
      <c r="A8" s="41"/>
      <c r="B8" s="33"/>
      <c r="C8" s="33"/>
      <c r="D8" s="33"/>
      <c r="E8" s="33"/>
      <c r="F8" s="33"/>
      <c r="G8" s="33"/>
      <c r="H8" s="32"/>
    </row>
    <row r="9" spans="1:8" ht="34">
      <c r="A9" s="40" t="s">
        <v>194</v>
      </c>
      <c r="B9" s="34">
        <v>5</v>
      </c>
      <c r="C9" s="34" t="str">
        <f>+A9&amp;"/"&amp;B9</f>
        <v>hors classe/5</v>
      </c>
      <c r="D9" s="34">
        <v>863</v>
      </c>
      <c r="E9" s="34">
        <v>705</v>
      </c>
      <c r="F9" s="34" t="s">
        <v>174</v>
      </c>
      <c r="G9" s="34" t="s">
        <v>176</v>
      </c>
      <c r="H9" s="32"/>
    </row>
    <row r="10" spans="1:8" ht="12.75" customHeight="1" thickBot="1">
      <c r="A10" s="41"/>
      <c r="B10" s="33"/>
      <c r="C10" s="33"/>
      <c r="D10" s="33"/>
      <c r="E10" s="33"/>
      <c r="F10" s="33"/>
      <c r="G10" s="33"/>
      <c r="H10" s="32"/>
    </row>
    <row r="11" spans="1:8" ht="34">
      <c r="A11" s="40" t="s">
        <v>194</v>
      </c>
      <c r="B11" s="34">
        <v>4</v>
      </c>
      <c r="C11" s="34" t="str">
        <f>+A11&amp;"/"&amp;B11</f>
        <v>hors classe/4</v>
      </c>
      <c r="D11" s="34">
        <v>793</v>
      </c>
      <c r="E11" s="34">
        <v>652</v>
      </c>
      <c r="F11" s="34" t="s">
        <v>177</v>
      </c>
      <c r="G11" s="34" t="s">
        <v>178</v>
      </c>
      <c r="H11" s="32"/>
    </row>
    <row r="12" spans="1:8" ht="12.75" customHeight="1" thickBot="1">
      <c r="A12" s="41"/>
      <c r="B12" s="33"/>
      <c r="C12" s="33"/>
      <c r="D12" s="33"/>
      <c r="E12" s="33"/>
      <c r="F12" s="33"/>
      <c r="G12" s="33"/>
      <c r="H12" s="32"/>
    </row>
    <row r="13" spans="1:8" ht="34">
      <c r="A13" s="40" t="s">
        <v>194</v>
      </c>
      <c r="B13" s="34">
        <v>3</v>
      </c>
      <c r="C13" s="34" t="str">
        <f>+A13&amp;"/"&amp;B13</f>
        <v>hors classe/3</v>
      </c>
      <c r="D13" s="34">
        <v>740</v>
      </c>
      <c r="E13" s="34">
        <v>611</v>
      </c>
      <c r="F13" s="34" t="s">
        <v>177</v>
      </c>
      <c r="G13" s="34" t="s">
        <v>179</v>
      </c>
      <c r="H13" s="32"/>
    </row>
    <row r="14" spans="1:8" ht="12.75" customHeight="1" thickBot="1">
      <c r="A14" s="41"/>
      <c r="B14" s="33"/>
      <c r="C14" s="33"/>
      <c r="D14" s="33"/>
      <c r="E14" s="33"/>
      <c r="F14" s="33"/>
      <c r="G14" s="33"/>
      <c r="H14" s="32"/>
    </row>
    <row r="15" spans="1:8" ht="34">
      <c r="A15" s="40" t="s">
        <v>194</v>
      </c>
      <c r="B15" s="34">
        <v>2</v>
      </c>
      <c r="C15" s="34" t="str">
        <f>+A15&amp;"/"&amp;B15</f>
        <v>hors classe/2</v>
      </c>
      <c r="D15" s="34">
        <v>686</v>
      </c>
      <c r="E15" s="34">
        <v>570</v>
      </c>
      <c r="F15" s="34" t="s">
        <v>177</v>
      </c>
      <c r="G15" s="34" t="s">
        <v>180</v>
      </c>
      <c r="H15" s="32"/>
    </row>
    <row r="16" spans="1:8" ht="12.75" customHeight="1" thickBot="1">
      <c r="A16" s="41"/>
      <c r="B16" s="33"/>
      <c r="C16" s="33"/>
      <c r="D16" s="33"/>
      <c r="E16" s="33"/>
      <c r="F16" s="33"/>
      <c r="G16" s="33"/>
      <c r="H16" s="32"/>
    </row>
    <row r="17" spans="1:8" ht="34">
      <c r="A17" s="40" t="s">
        <v>194</v>
      </c>
      <c r="B17" s="34">
        <v>1</v>
      </c>
      <c r="C17" s="34" t="str">
        <f>+A17&amp;"/"&amp;B17</f>
        <v>hors classe/1</v>
      </c>
      <c r="D17" s="34">
        <v>602</v>
      </c>
      <c r="E17" s="34">
        <v>507</v>
      </c>
      <c r="F17" s="34" t="s">
        <v>177</v>
      </c>
      <c r="G17" s="34" t="s">
        <v>172</v>
      </c>
      <c r="H17" s="32"/>
    </row>
    <row r="18" spans="1:8">
      <c r="A18" s="30"/>
      <c r="B18" s="30"/>
      <c r="C18" s="30"/>
      <c r="D18" s="30"/>
      <c r="E18" s="30"/>
      <c r="F18" s="30"/>
      <c r="G18" s="30"/>
    </row>
    <row r="20" spans="1:8">
      <c r="A20" s="30"/>
      <c r="B20" s="30"/>
      <c r="C20" s="30"/>
      <c r="D20" s="30"/>
      <c r="E20" s="30"/>
      <c r="F20" s="30"/>
      <c r="G20" s="30"/>
      <c r="H20" s="30"/>
    </row>
    <row r="21" spans="1:8" ht="14" thickBot="1">
      <c r="A21" s="30"/>
      <c r="B21" s="30"/>
      <c r="C21" s="30"/>
      <c r="D21" s="30"/>
      <c r="E21" s="30"/>
      <c r="F21" s="30"/>
      <c r="G21" s="30"/>
      <c r="H21" s="30"/>
    </row>
    <row r="22" spans="1:8" ht="18.75" customHeight="1">
      <c r="A22" s="35" t="s">
        <v>181</v>
      </c>
      <c r="B22" s="43" t="s">
        <v>183</v>
      </c>
      <c r="C22" s="44"/>
      <c r="D22" s="44"/>
      <c r="E22" s="44"/>
      <c r="F22" s="44"/>
      <c r="G22" s="44"/>
      <c r="H22" s="32"/>
    </row>
    <row r="23" spans="1:8" ht="51">
      <c r="A23" s="36" t="s">
        <v>182</v>
      </c>
      <c r="B23" s="31" t="s">
        <v>0</v>
      </c>
      <c r="C23" s="31"/>
      <c r="D23" s="31" t="s">
        <v>168</v>
      </c>
      <c r="E23" s="31" t="s">
        <v>169</v>
      </c>
      <c r="F23" s="31" t="s">
        <v>184</v>
      </c>
      <c r="G23" s="31" t="s">
        <v>171</v>
      </c>
      <c r="H23" s="32"/>
    </row>
    <row r="24" spans="1:8">
      <c r="A24" s="37"/>
      <c r="B24" s="30"/>
      <c r="C24" s="30"/>
      <c r="D24" s="30"/>
      <c r="E24" s="30"/>
      <c r="F24" s="30"/>
      <c r="G24" s="30"/>
      <c r="H24" s="32"/>
    </row>
    <row r="25" spans="1:8" ht="34">
      <c r="A25" s="36" t="s">
        <v>182</v>
      </c>
      <c r="B25" s="34">
        <v>9</v>
      </c>
      <c r="C25" s="34" t="str">
        <f>+A25&amp;"/"&amp;B25</f>
        <v>classe normale/9</v>
      </c>
      <c r="D25" s="38">
        <v>810</v>
      </c>
      <c r="E25" s="34">
        <v>664</v>
      </c>
      <c r="F25" s="34" t="s">
        <v>172</v>
      </c>
      <c r="G25" s="34" t="s">
        <v>185</v>
      </c>
      <c r="H25" s="32"/>
    </row>
    <row r="26" spans="1:8">
      <c r="A26" s="37"/>
      <c r="B26" s="33"/>
      <c r="C26" s="33"/>
      <c r="D26" s="33"/>
      <c r="E26" s="33"/>
      <c r="F26" s="33"/>
      <c r="G26" s="33"/>
      <c r="H26" s="32"/>
    </row>
    <row r="27" spans="1:8" ht="34">
      <c r="A27" s="36" t="s">
        <v>182</v>
      </c>
      <c r="B27" s="34">
        <v>8</v>
      </c>
      <c r="C27" s="34" t="str">
        <f>+A27&amp;"/"&amp;B27</f>
        <v>classe normale/8</v>
      </c>
      <c r="D27" s="38">
        <v>751</v>
      </c>
      <c r="E27" s="34">
        <v>620</v>
      </c>
      <c r="F27" s="34" t="s">
        <v>186</v>
      </c>
      <c r="G27" s="34" t="s">
        <v>187</v>
      </c>
      <c r="H27" s="32"/>
    </row>
    <row r="28" spans="1:8">
      <c r="A28" s="37"/>
      <c r="B28" s="33"/>
      <c r="C28" s="33"/>
      <c r="D28" s="33"/>
      <c r="E28" s="33"/>
      <c r="F28" s="33"/>
      <c r="G28" s="33"/>
      <c r="H28" s="32"/>
    </row>
    <row r="29" spans="1:8" ht="34">
      <c r="A29" s="36" t="s">
        <v>182</v>
      </c>
      <c r="B29" s="34">
        <v>7</v>
      </c>
      <c r="C29" s="34" t="str">
        <f>+A29&amp;"/"&amp;B29</f>
        <v>classe normale/7</v>
      </c>
      <c r="D29" s="38">
        <v>697</v>
      </c>
      <c r="E29" s="34">
        <v>578</v>
      </c>
      <c r="F29" s="34" t="s">
        <v>186</v>
      </c>
      <c r="G29" s="34" t="s">
        <v>188</v>
      </c>
      <c r="H29" s="32"/>
    </row>
    <row r="30" spans="1:8">
      <c r="A30" s="37"/>
      <c r="B30" s="33"/>
      <c r="C30" s="33"/>
      <c r="D30" s="33"/>
      <c r="E30" s="33"/>
      <c r="F30" s="33"/>
      <c r="G30" s="33"/>
      <c r="H30" s="32"/>
    </row>
    <row r="31" spans="1:8" ht="34">
      <c r="A31" s="36" t="s">
        <v>182</v>
      </c>
      <c r="B31" s="34">
        <v>6</v>
      </c>
      <c r="C31" s="34" t="str">
        <f>+A31&amp;"/"&amp;B31</f>
        <v>classe normale/6</v>
      </c>
      <c r="D31" s="38">
        <v>649</v>
      </c>
      <c r="E31" s="34">
        <v>542</v>
      </c>
      <c r="F31" s="34" t="s">
        <v>186</v>
      </c>
      <c r="G31" s="34" t="s">
        <v>175</v>
      </c>
      <c r="H31" s="32"/>
    </row>
    <row r="32" spans="1:8">
      <c r="A32" s="37"/>
      <c r="B32" s="33"/>
      <c r="C32" s="33"/>
      <c r="D32" s="33"/>
      <c r="E32" s="33"/>
      <c r="F32" s="33"/>
      <c r="G32" s="33"/>
      <c r="H32" s="32"/>
    </row>
    <row r="33" spans="1:8" ht="34">
      <c r="A33" s="36" t="s">
        <v>182</v>
      </c>
      <c r="B33" s="34">
        <v>5</v>
      </c>
      <c r="C33" s="34" t="str">
        <f>+A33&amp;"/"&amp;B33</f>
        <v>classe normale/5</v>
      </c>
      <c r="D33" s="38">
        <v>593</v>
      </c>
      <c r="E33" s="34">
        <v>500</v>
      </c>
      <c r="F33" s="34" t="s">
        <v>174</v>
      </c>
      <c r="G33" s="34" t="s">
        <v>176</v>
      </c>
      <c r="H33" s="32"/>
    </row>
    <row r="34" spans="1:8">
      <c r="A34" s="37"/>
      <c r="B34" s="33"/>
      <c r="C34" s="33"/>
      <c r="D34" s="33"/>
      <c r="E34" s="33"/>
      <c r="F34" s="33"/>
      <c r="G34" s="33"/>
      <c r="H34" s="32"/>
    </row>
    <row r="35" spans="1:8" ht="34">
      <c r="A35" s="36" t="s">
        <v>182</v>
      </c>
      <c r="B35" s="34">
        <v>4</v>
      </c>
      <c r="C35" s="34" t="str">
        <f>+A35&amp;"/"&amp;B35</f>
        <v>classe normale/4</v>
      </c>
      <c r="D35" s="38">
        <v>545</v>
      </c>
      <c r="E35" s="34">
        <v>464</v>
      </c>
      <c r="F35" s="34" t="s">
        <v>174</v>
      </c>
      <c r="G35" s="34" t="s">
        <v>189</v>
      </c>
      <c r="H35" s="32"/>
    </row>
    <row r="36" spans="1:8">
      <c r="A36" s="37"/>
      <c r="B36" s="33"/>
      <c r="C36" s="33"/>
      <c r="D36" s="33"/>
      <c r="E36" s="33"/>
      <c r="F36" s="33"/>
      <c r="G36" s="33"/>
      <c r="H36" s="32"/>
    </row>
    <row r="37" spans="1:8" ht="34">
      <c r="A37" s="36" t="s">
        <v>182</v>
      </c>
      <c r="B37" s="34">
        <v>3</v>
      </c>
      <c r="C37" s="34" t="str">
        <f>+A37&amp;"/"&amp;B37</f>
        <v>classe normale/3</v>
      </c>
      <c r="D37" s="39">
        <v>507</v>
      </c>
      <c r="E37" s="34">
        <v>437</v>
      </c>
      <c r="F37" s="34" t="s">
        <v>174</v>
      </c>
      <c r="G37" s="34" t="s">
        <v>190</v>
      </c>
      <c r="H37" s="32"/>
    </row>
    <row r="38" spans="1:8">
      <c r="A38" s="37"/>
      <c r="B38" s="33"/>
      <c r="C38" s="33"/>
      <c r="D38" s="33"/>
      <c r="E38" s="33"/>
      <c r="F38" s="33"/>
      <c r="G38" s="33"/>
      <c r="H38" s="32"/>
    </row>
    <row r="39" spans="1:8" ht="34">
      <c r="A39" s="36" t="s">
        <v>182</v>
      </c>
      <c r="B39" s="34">
        <v>2</v>
      </c>
      <c r="C39" s="34" t="str">
        <f>+A39&amp;"/"&amp;B39</f>
        <v>classe normale/2</v>
      </c>
      <c r="D39" s="38">
        <v>477</v>
      </c>
      <c r="E39" s="34">
        <v>415</v>
      </c>
      <c r="F39" s="34" t="s">
        <v>177</v>
      </c>
      <c r="G39" s="34" t="s">
        <v>191</v>
      </c>
      <c r="H39" s="32"/>
    </row>
    <row r="40" spans="1:8">
      <c r="A40" s="37"/>
      <c r="B40" s="33"/>
      <c r="C40" s="33"/>
      <c r="D40" s="33"/>
      <c r="E40" s="33"/>
      <c r="F40" s="33"/>
      <c r="G40" s="33"/>
      <c r="H40" s="32"/>
    </row>
    <row r="41" spans="1:8" ht="34">
      <c r="A41" s="36" t="s">
        <v>182</v>
      </c>
      <c r="B41" s="34">
        <v>1</v>
      </c>
      <c r="C41" s="34" t="str">
        <f>+A41&amp;"/"&amp;B41</f>
        <v>classe normale/1</v>
      </c>
      <c r="D41" s="38">
        <v>440</v>
      </c>
      <c r="E41" s="34">
        <v>387</v>
      </c>
      <c r="F41" s="34" t="s">
        <v>192</v>
      </c>
      <c r="G41" s="34" t="s">
        <v>172</v>
      </c>
      <c r="H41" s="32"/>
    </row>
    <row r="42" spans="1:8">
      <c r="A42" t="s">
        <v>193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502"/>
  <sheetViews>
    <sheetView tabSelected="1" zoomScaleNormal="100" workbookViewId="0">
      <selection activeCell="B2" sqref="B2"/>
    </sheetView>
  </sheetViews>
  <sheetFormatPr baseColWidth="10" defaultColWidth="17.5" defaultRowHeight="13"/>
  <cols>
    <col min="1" max="1" width="42.5" style="20" customWidth="1"/>
    <col min="2" max="4" width="17.5" style="20"/>
    <col min="5" max="6" width="12" style="20" customWidth="1"/>
    <col min="7" max="14" width="17.5" style="20"/>
    <col min="15" max="15" width="17.5" style="20" hidden="1" customWidth="1"/>
    <col min="16" max="16" width="17.5" style="20"/>
    <col min="17" max="20" width="17.5" style="24"/>
    <col min="21" max="23" width="17.5" style="20"/>
    <col min="24" max="25" width="17.5" style="27"/>
    <col min="26" max="28" width="17.5" style="20"/>
    <col min="29" max="29" width="26.1640625" style="20" customWidth="1"/>
    <col min="30" max="16384" width="17.5" style="20"/>
  </cols>
  <sheetData>
    <row r="1" spans="1:35" ht="32.25" customHeight="1" thickBot="1">
      <c r="A1" s="115" t="s">
        <v>201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35" ht="32.2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spans="1:35" ht="76.5" customHeight="1">
      <c r="A3" s="23" t="s">
        <v>196</v>
      </c>
      <c r="B3" s="23" t="s">
        <v>138</v>
      </c>
      <c r="C3" s="23" t="s">
        <v>139</v>
      </c>
      <c r="D3" s="23" t="s">
        <v>140</v>
      </c>
      <c r="E3" s="23" t="s">
        <v>141</v>
      </c>
      <c r="F3" s="23" t="s">
        <v>160</v>
      </c>
      <c r="G3" s="23" t="s">
        <v>159</v>
      </c>
      <c r="H3" s="23" t="s">
        <v>200</v>
      </c>
      <c r="I3" s="23" t="s">
        <v>142</v>
      </c>
      <c r="J3" s="23" t="s">
        <v>145</v>
      </c>
      <c r="K3" s="23" t="s">
        <v>161</v>
      </c>
      <c r="L3" s="23" t="s">
        <v>197</v>
      </c>
      <c r="M3" s="23" t="s">
        <v>143</v>
      </c>
      <c r="N3" s="23" t="s">
        <v>144</v>
      </c>
      <c r="O3" s="23"/>
      <c r="P3" s="23" t="s">
        <v>146</v>
      </c>
      <c r="Q3" s="25" t="s">
        <v>150</v>
      </c>
      <c r="R3" s="25" t="s">
        <v>151</v>
      </c>
      <c r="S3" s="25" t="s">
        <v>152</v>
      </c>
      <c r="T3" s="25" t="s">
        <v>115</v>
      </c>
      <c r="U3" s="23" t="s">
        <v>162</v>
      </c>
      <c r="V3" s="23" t="s">
        <v>163</v>
      </c>
      <c r="W3" s="23" t="s">
        <v>164</v>
      </c>
      <c r="X3" s="28" t="s">
        <v>147</v>
      </c>
      <c r="Y3" s="28" t="s">
        <v>148</v>
      </c>
      <c r="Z3" s="23" t="s">
        <v>149</v>
      </c>
      <c r="AA3" s="23" t="s">
        <v>165</v>
      </c>
      <c r="AB3" s="23" t="s">
        <v>166</v>
      </c>
      <c r="AC3" s="23" t="s">
        <v>154</v>
      </c>
    </row>
    <row r="4" spans="1:35" s="50" customFormat="1" ht="70">
      <c r="A4" s="45" t="s">
        <v>137</v>
      </c>
      <c r="B4" s="45" t="s">
        <v>153</v>
      </c>
      <c r="C4" s="45" t="s">
        <v>153</v>
      </c>
      <c r="D4" s="45" t="s">
        <v>153</v>
      </c>
      <c r="E4" s="45" t="s">
        <v>195</v>
      </c>
      <c r="F4" s="45" t="s">
        <v>137</v>
      </c>
      <c r="G4" s="45" t="s">
        <v>158</v>
      </c>
      <c r="H4" s="45" t="s">
        <v>137</v>
      </c>
      <c r="I4" s="45" t="s">
        <v>156</v>
      </c>
      <c r="J4" s="45" t="s">
        <v>156</v>
      </c>
      <c r="K4" s="45" t="s">
        <v>137</v>
      </c>
      <c r="L4" s="45" t="s">
        <v>156</v>
      </c>
      <c r="M4" s="45" t="s">
        <v>137</v>
      </c>
      <c r="N4" s="45" t="s">
        <v>156</v>
      </c>
      <c r="O4" s="45"/>
      <c r="P4" s="45" t="s">
        <v>153</v>
      </c>
      <c r="Q4" s="46" t="s">
        <v>157</v>
      </c>
      <c r="R4" s="46" t="s">
        <v>157</v>
      </c>
      <c r="S4" s="46" t="s">
        <v>157</v>
      </c>
      <c r="T4" s="45" t="s">
        <v>153</v>
      </c>
      <c r="U4" s="45" t="s">
        <v>137</v>
      </c>
      <c r="V4" s="45" t="s">
        <v>137</v>
      </c>
      <c r="W4" s="45" t="s">
        <v>137</v>
      </c>
      <c r="X4" s="47" t="s">
        <v>155</v>
      </c>
      <c r="Y4" s="47" t="s">
        <v>155</v>
      </c>
      <c r="Z4" s="45" t="s">
        <v>156</v>
      </c>
      <c r="AA4" s="45" t="s">
        <v>137</v>
      </c>
      <c r="AB4" s="45" t="s">
        <v>137</v>
      </c>
      <c r="AC4" s="45" t="s">
        <v>156</v>
      </c>
      <c r="AD4" s="57"/>
      <c r="AE4" s="57"/>
      <c r="AF4" s="57"/>
      <c r="AG4" s="57"/>
      <c r="AH4" s="57"/>
      <c r="AI4" s="57"/>
    </row>
    <row r="5" spans="1:35" ht="28">
      <c r="A5" s="53" t="s">
        <v>203</v>
      </c>
      <c r="B5" s="53" t="str">
        <f>+VLOOKUP(A5,'liste écoles'!A:D,2,0)</f>
        <v>Saint-Priest-Taurion</v>
      </c>
      <c r="C5" s="53" t="str">
        <f>+VLOOKUP(A5,'liste écoles'!A:D,3,0)</f>
        <v>Nouvelle Aquitaine</v>
      </c>
      <c r="D5" s="53" t="str">
        <f>+VLOOKUP(A5,'liste écoles'!A:D,4,0)</f>
        <v>Limousin</v>
      </c>
      <c r="E5" s="53">
        <v>1</v>
      </c>
      <c r="F5" s="53" t="s">
        <v>206</v>
      </c>
      <c r="G5" s="53">
        <v>1</v>
      </c>
      <c r="H5" s="53" t="s">
        <v>207</v>
      </c>
      <c r="I5" s="53"/>
      <c r="J5" s="53"/>
      <c r="K5" s="53"/>
      <c r="L5" s="53"/>
      <c r="M5" s="53"/>
      <c r="N5" s="53"/>
      <c r="O5" s="54" t="str">
        <f t="shared" ref="O5:O68" si="0">+CONCATENATE(K5,"/",M5)</f>
        <v>/</v>
      </c>
      <c r="P5" s="53" t="e">
        <f>+VLOOKUP(O5,indices!C:G,3,0)</f>
        <v>#N/A</v>
      </c>
      <c r="Q5" s="55">
        <f>76004.68</f>
        <v>76004.679999999993</v>
      </c>
      <c r="R5" s="55">
        <f>1525</f>
        <v>1525</v>
      </c>
      <c r="S5" s="55"/>
      <c r="T5" s="55">
        <v>77529.679999999993</v>
      </c>
      <c r="U5" s="53"/>
      <c r="V5" s="53"/>
      <c r="W5" s="53"/>
      <c r="X5" s="56"/>
      <c r="Y5" s="56"/>
      <c r="Z5" s="53"/>
      <c r="AA5" s="53"/>
      <c r="AB5" s="53"/>
      <c r="AC5" s="53" t="s">
        <v>216</v>
      </c>
    </row>
    <row r="6" spans="1:35" ht="28">
      <c r="A6" s="21" t="s">
        <v>203</v>
      </c>
      <c r="B6" s="21" t="str">
        <f>+VLOOKUP(A6,'liste écoles'!A:D,2,0)</f>
        <v>Saint-Priest-Taurion</v>
      </c>
      <c r="C6" s="21" t="str">
        <f>+VLOOKUP(A6,'liste écoles'!A:D,3,0)</f>
        <v>Nouvelle Aquitaine</v>
      </c>
      <c r="D6" s="21" t="str">
        <f>+VLOOKUP(A6,'liste écoles'!A:D,4,0)</f>
        <v>Limousin</v>
      </c>
      <c r="E6" s="21">
        <v>2</v>
      </c>
      <c r="F6" s="21"/>
      <c r="G6" s="21">
        <v>0.52</v>
      </c>
      <c r="H6" s="21" t="s">
        <v>208</v>
      </c>
      <c r="I6" s="21"/>
      <c r="J6" s="21"/>
      <c r="K6" s="21"/>
      <c r="L6" s="21"/>
      <c r="M6" s="21"/>
      <c r="N6" s="21"/>
      <c r="O6" s="22" t="str">
        <f t="shared" si="0"/>
        <v>/</v>
      </c>
      <c r="P6" s="21" t="e">
        <f>+VLOOKUP(O6,indices!C:G,3,0)</f>
        <v>#N/A</v>
      </c>
      <c r="Q6" s="26">
        <f>33240.42</f>
        <v>33240.42</v>
      </c>
      <c r="R6" s="26"/>
      <c r="S6" s="26"/>
      <c r="T6" s="26">
        <f t="shared" ref="T6:T69" si="1">+SUM(Q6:S6)</f>
        <v>33240.42</v>
      </c>
      <c r="U6" s="21"/>
      <c r="V6" s="21"/>
      <c r="W6" s="21"/>
      <c r="X6" s="29"/>
      <c r="Y6" s="29"/>
      <c r="Z6" s="21"/>
      <c r="AA6" s="21"/>
      <c r="AB6" s="21"/>
      <c r="AC6" s="21" t="s">
        <v>215</v>
      </c>
    </row>
    <row r="7" spans="1:35" ht="28">
      <c r="A7" s="21" t="s">
        <v>203</v>
      </c>
      <c r="B7" s="21" t="str">
        <f>+VLOOKUP(A7,'liste écoles'!A:D,2,0)</f>
        <v>Saint-Priest-Taurion</v>
      </c>
      <c r="C7" s="21" t="str">
        <f>+VLOOKUP(A7,'liste écoles'!A:D,3,0)</f>
        <v>Nouvelle Aquitaine</v>
      </c>
      <c r="D7" s="21" t="str">
        <f>+VLOOKUP(A7,'liste écoles'!A:D,4,0)</f>
        <v>Limousin</v>
      </c>
      <c r="E7" s="21">
        <v>3</v>
      </c>
      <c r="F7" s="21"/>
      <c r="G7" s="21">
        <v>0.22</v>
      </c>
      <c r="H7" s="21" t="s">
        <v>208</v>
      </c>
      <c r="I7" s="21"/>
      <c r="J7" s="21"/>
      <c r="K7" s="21"/>
      <c r="L7" s="21"/>
      <c r="M7" s="21"/>
      <c r="N7" s="21"/>
      <c r="O7" s="22" t="str">
        <f t="shared" si="0"/>
        <v>/</v>
      </c>
      <c r="P7" s="21" t="e">
        <f>+VLOOKUP(O7,indices!C:G,3,0)</f>
        <v>#N/A</v>
      </c>
      <c r="Q7" s="26">
        <v>18642.7</v>
      </c>
      <c r="R7" s="26"/>
      <c r="S7" s="26"/>
      <c r="T7" s="26">
        <f t="shared" si="1"/>
        <v>18642.7</v>
      </c>
      <c r="U7" s="21"/>
      <c r="V7" s="21"/>
      <c r="W7" s="21"/>
      <c r="X7" s="29"/>
      <c r="Y7" s="29"/>
      <c r="Z7" s="21"/>
      <c r="AA7" s="21"/>
      <c r="AB7" s="21"/>
      <c r="AC7" s="21" t="s">
        <v>218</v>
      </c>
    </row>
    <row r="8" spans="1:35" ht="45" customHeight="1">
      <c r="A8" s="21" t="s">
        <v>203</v>
      </c>
      <c r="B8" s="21" t="str">
        <f>+VLOOKUP(A8,'liste écoles'!A:D,2,0)</f>
        <v>Saint-Priest-Taurion</v>
      </c>
      <c r="C8" s="21" t="str">
        <f>+VLOOKUP(A8,'liste écoles'!A:D,3,0)</f>
        <v>Nouvelle Aquitaine</v>
      </c>
      <c r="D8" s="21" t="str">
        <f>+VLOOKUP(A8,'liste écoles'!A:D,4,0)</f>
        <v>Limousin</v>
      </c>
      <c r="E8" s="21">
        <v>4</v>
      </c>
      <c r="F8" s="21"/>
      <c r="G8" s="21"/>
      <c r="H8" s="21"/>
      <c r="I8" s="21"/>
      <c r="J8" s="21"/>
      <c r="K8" s="21"/>
      <c r="L8" s="21"/>
      <c r="M8" s="21"/>
      <c r="N8" s="21"/>
      <c r="O8" s="22" t="str">
        <f t="shared" si="0"/>
        <v>/</v>
      </c>
      <c r="P8" s="21" t="e">
        <f>+VLOOKUP(O8,indices!C:G,3,0)</f>
        <v>#N/A</v>
      </c>
      <c r="Q8" s="26"/>
      <c r="R8" s="26"/>
      <c r="S8" s="26"/>
      <c r="T8" s="52">
        <v>29947.3</v>
      </c>
      <c r="U8" s="21"/>
      <c r="V8" s="21"/>
      <c r="W8" s="21"/>
      <c r="X8" s="29"/>
      <c r="Y8" s="29"/>
      <c r="Z8" s="21"/>
      <c r="AA8" s="21"/>
      <c r="AB8" s="21"/>
      <c r="AC8" s="51" t="s">
        <v>219</v>
      </c>
    </row>
    <row r="9" spans="1:35" ht="56">
      <c r="A9" s="21" t="s">
        <v>203</v>
      </c>
      <c r="B9" s="21" t="str">
        <f>+VLOOKUP(A9,'liste écoles'!A:D,2,0)</f>
        <v>Saint-Priest-Taurion</v>
      </c>
      <c r="C9" s="21" t="str">
        <f>+VLOOKUP(A9,'liste écoles'!A:D,3,0)</f>
        <v>Nouvelle Aquitaine</v>
      </c>
      <c r="D9" s="21" t="str">
        <f>+VLOOKUP(A9,'liste écoles'!A:D,4,0)</f>
        <v>Limousin</v>
      </c>
      <c r="E9" s="21">
        <v>5</v>
      </c>
      <c r="F9" s="21"/>
      <c r="G9" s="21"/>
      <c r="H9" s="21"/>
      <c r="I9" s="21"/>
      <c r="J9" s="21"/>
      <c r="K9" s="21"/>
      <c r="L9" s="21"/>
      <c r="M9" s="21"/>
      <c r="N9" s="21"/>
      <c r="O9" s="22" t="str">
        <f t="shared" si="0"/>
        <v>/</v>
      </c>
      <c r="P9" s="21" t="e">
        <f>+VLOOKUP(O9,indices!C:G,3,0)</f>
        <v>#N/A</v>
      </c>
      <c r="Q9" s="26"/>
      <c r="R9" s="26"/>
      <c r="S9" s="26"/>
      <c r="T9" s="52">
        <v>1620</v>
      </c>
      <c r="U9" s="21"/>
      <c r="V9" s="21"/>
      <c r="W9" s="21"/>
      <c r="X9" s="29"/>
      <c r="Y9" s="29"/>
      <c r="Z9" s="21"/>
      <c r="AA9" s="21"/>
      <c r="AB9" s="21"/>
      <c r="AC9" s="21" t="s">
        <v>220</v>
      </c>
    </row>
    <row r="10" spans="1:35" customFormat="1" ht="16" customHeight="1"/>
    <row r="11" spans="1:35" customFormat="1"/>
    <row r="12" spans="1:35" customFormat="1"/>
    <row r="13" spans="1:35" customFormat="1"/>
    <row r="14" spans="1:35" customFormat="1"/>
    <row r="15" spans="1:35" customFormat="1"/>
    <row r="16" spans="1:35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</sheetData>
  <mergeCells count="1">
    <mergeCell ref="A1:AC1"/>
  </mergeCells>
  <dataValidations count="8">
    <dataValidation type="list" allowBlank="1" showInputMessage="1" showErrorMessage="1" sqref="I5" xr:uid="{00000000-0002-0000-0400-000000000000}">
      <formula1>"PEA titulaire,contractuel CDD,contractuel CDI"</formula1>
    </dataValidation>
    <dataValidation type="list" allowBlank="1" showInputMessage="1" showErrorMessage="1" sqref="I6:I9" xr:uid="{00000000-0002-0000-0400-000001000000}">
      <formula1>"PEA titulaire,contractuel"</formula1>
    </dataValidation>
    <dataValidation type="list" allowBlank="1" showInputMessage="1" showErrorMessage="1" sqref="AA5:AB9 U5:W9" xr:uid="{00000000-0002-0000-0400-000002000000}">
      <formula1>"oui,non"</formula1>
    </dataValidation>
    <dataValidation type="list" allowBlank="1" showInputMessage="1" showErrorMessage="1" sqref="M5" xr:uid="{00000000-0002-0000-0400-000003000000}">
      <formula1>"1,2,3,4,5,6,7,8,9"</formula1>
    </dataValidation>
    <dataValidation type="list" allowBlank="1" showInputMessage="1" showErrorMessage="1" sqref="K5" xr:uid="{00000000-0002-0000-0400-000004000000}">
      <formula1>"classe normale,hors classe"</formula1>
    </dataValidation>
    <dataValidation type="list" allowBlank="1" showInputMessage="1" showErrorMessage="1" sqref="N5:N9" xr:uid="{00000000-0002-0000-0400-000005000000}">
      <formula1>"H,F"</formula1>
    </dataValidation>
    <dataValidation type="list" allowBlank="1" showInputMessage="1" showErrorMessage="1" sqref="H5:H9" xr:uid="{00000000-0002-0000-0400-000006000000}">
      <formula1>"titulaire,contractuel CDD,contractuel CDI"</formula1>
    </dataValidation>
    <dataValidation type="list" allowBlank="1" showInputMessage="1" showErrorMessage="1" sqref="F5:F9" xr:uid="{00000000-0002-0000-0400-000007000000}">
      <formula1>"F,H"</formula1>
    </dataValidation>
  </dataValidations>
  <pageMargins left="0.23622047244094491" right="0.23622047244094491" top="0.74803149606299213" bottom="0.74803149606299213" header="0.31496062992125984" footer="0.31496062992125984"/>
  <pageSetup paperSize="8" scale="37" fitToHeight="20" orientation="landscape" r:id="rId1"/>
  <headerFooter>
    <oddHeader xml:space="preserve">&amp;LAnnexe 1-2 - Dossier d'accréditation 2e partie 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8000000}">
          <x14:formula1>
            <xm:f>'liste écoles'!$A$1:$A$35</xm:f>
          </x14:formula1>
          <xm:sqref>A5:A9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2"/>
  <sheetViews>
    <sheetView topLeftCell="A2" zoomScale="120" zoomScaleNormal="120" workbookViewId="0">
      <selection activeCell="D5" sqref="D5"/>
    </sheetView>
  </sheetViews>
  <sheetFormatPr baseColWidth="10" defaultColWidth="17.5" defaultRowHeight="13"/>
  <cols>
    <col min="1" max="1" width="42.5" style="20" customWidth="1"/>
    <col min="2" max="4" width="17.5" style="20"/>
    <col min="5" max="6" width="12" style="20" customWidth="1"/>
    <col min="7" max="14" width="17.5" style="20"/>
    <col min="15" max="15" width="17.5" style="20" hidden="1" customWidth="1"/>
    <col min="16" max="16" width="17.5" style="20"/>
    <col min="17" max="19" width="17.5" style="24"/>
    <col min="20" max="16384" width="17.5" style="20"/>
  </cols>
  <sheetData>
    <row r="1" spans="1:20" ht="32.25" customHeight="1" thickBot="1">
      <c r="A1" s="115" t="s">
        <v>202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20" ht="32.2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76.5" customHeight="1">
      <c r="A3" s="23" t="s">
        <v>196</v>
      </c>
      <c r="B3" s="23" t="s">
        <v>138</v>
      </c>
      <c r="C3" s="23" t="s">
        <v>139</v>
      </c>
      <c r="D3" s="23" t="s">
        <v>140</v>
      </c>
      <c r="E3" s="23" t="s">
        <v>141</v>
      </c>
      <c r="F3" s="23" t="s">
        <v>160</v>
      </c>
      <c r="G3" s="23" t="s">
        <v>159</v>
      </c>
      <c r="H3" s="23" t="s">
        <v>200</v>
      </c>
      <c r="I3" s="23" t="s">
        <v>142</v>
      </c>
      <c r="J3" s="23" t="s">
        <v>145</v>
      </c>
      <c r="K3" s="23" t="s">
        <v>161</v>
      </c>
      <c r="L3" s="23" t="s">
        <v>197</v>
      </c>
      <c r="M3" s="23" t="s">
        <v>143</v>
      </c>
      <c r="N3" s="23" t="s">
        <v>144</v>
      </c>
      <c r="O3" s="23"/>
      <c r="P3" s="23" t="s">
        <v>146</v>
      </c>
      <c r="Q3" s="25" t="s">
        <v>150</v>
      </c>
      <c r="R3" s="25" t="s">
        <v>198</v>
      </c>
      <c r="S3" s="25" t="s">
        <v>115</v>
      </c>
      <c r="T3" s="23" t="s">
        <v>154</v>
      </c>
    </row>
    <row r="4" spans="1:20" s="50" customFormat="1" ht="70">
      <c r="A4" s="45" t="s">
        <v>137</v>
      </c>
      <c r="B4" s="45" t="s">
        <v>153</v>
      </c>
      <c r="C4" s="45" t="s">
        <v>153</v>
      </c>
      <c r="D4" s="45" t="s">
        <v>153</v>
      </c>
      <c r="E4" s="45" t="s">
        <v>195</v>
      </c>
      <c r="F4" s="45" t="s">
        <v>137</v>
      </c>
      <c r="G4" s="45" t="s">
        <v>158</v>
      </c>
      <c r="H4" s="45" t="s">
        <v>137</v>
      </c>
      <c r="I4" s="45" t="s">
        <v>156</v>
      </c>
      <c r="J4" s="45" t="s">
        <v>156</v>
      </c>
      <c r="K4" s="45" t="s">
        <v>137</v>
      </c>
      <c r="L4" s="45" t="s">
        <v>156</v>
      </c>
      <c r="M4" s="45" t="s">
        <v>137</v>
      </c>
      <c r="N4" s="45" t="s">
        <v>156</v>
      </c>
      <c r="O4" s="45"/>
      <c r="P4" s="45" t="s">
        <v>153</v>
      </c>
      <c r="Q4" s="46" t="s">
        <v>157</v>
      </c>
      <c r="R4" s="46" t="s">
        <v>157</v>
      </c>
      <c r="S4" s="45" t="s">
        <v>153</v>
      </c>
      <c r="T4" s="45" t="s">
        <v>156</v>
      </c>
    </row>
    <row r="5" spans="1:20" ht="98">
      <c r="A5" s="21" t="s">
        <v>203</v>
      </c>
      <c r="B5" s="21" t="str">
        <f>+VLOOKUP(A5,'liste écoles'!A:D,2,0)</f>
        <v>Saint-Priest-Taurion</v>
      </c>
      <c r="C5" s="21" t="str">
        <f>+VLOOKUP(A5,'liste écoles'!A:D,3,0)</f>
        <v>Nouvelle Aquitaine</v>
      </c>
      <c r="D5" s="21" t="str">
        <f>+VLOOKUP(A5,'liste écoles'!A:D,4,0)</f>
        <v>Limousin</v>
      </c>
      <c r="E5" s="21">
        <v>1</v>
      </c>
      <c r="F5" s="21" t="s">
        <v>199</v>
      </c>
      <c r="G5" s="21">
        <v>1</v>
      </c>
      <c r="H5" s="21" t="s">
        <v>207</v>
      </c>
      <c r="I5" s="21">
        <v>1968</v>
      </c>
      <c r="J5" s="21"/>
      <c r="K5" s="21"/>
      <c r="L5" s="21"/>
      <c r="M5" s="21"/>
      <c r="N5" s="21"/>
      <c r="O5" s="22" t="str">
        <f t="shared" ref="O5:O12" si="0">+CONCATENATE(K5,"/",M5)</f>
        <v>/</v>
      </c>
      <c r="P5" s="21" t="e">
        <f>+VLOOKUP(O5,indices!C:G,3,0)</f>
        <v>#N/A</v>
      </c>
      <c r="Q5" s="26">
        <f>54215.63</f>
        <v>54215.63</v>
      </c>
      <c r="R5" s="26">
        <f>6907-5382</f>
        <v>1525</v>
      </c>
      <c r="S5" s="26">
        <f t="shared" ref="S5:S12" si="1">+SUM(Q5:R5)</f>
        <v>55740.63</v>
      </c>
      <c r="T5" s="21" t="s">
        <v>217</v>
      </c>
    </row>
    <row r="6" spans="1:20" ht="28">
      <c r="A6" s="21" t="s">
        <v>203</v>
      </c>
      <c r="B6" s="21" t="str">
        <f>+VLOOKUP(A6,'liste écoles'!A:D,2,0)</f>
        <v>Saint-Priest-Taurion</v>
      </c>
      <c r="C6" s="21" t="str">
        <f>+VLOOKUP(A6,'liste écoles'!A:D,3,0)</f>
        <v>Nouvelle Aquitaine</v>
      </c>
      <c r="D6" s="21" t="str">
        <f>+VLOOKUP(A6,'liste écoles'!A:D,4,0)</f>
        <v>Limousin</v>
      </c>
      <c r="E6" s="21">
        <v>2</v>
      </c>
      <c r="F6" s="21" t="s">
        <v>199</v>
      </c>
      <c r="G6" s="21">
        <v>1</v>
      </c>
      <c r="H6" s="21" t="s">
        <v>207</v>
      </c>
      <c r="I6" s="21">
        <v>1964</v>
      </c>
      <c r="J6" s="21"/>
      <c r="K6" s="21"/>
      <c r="L6" s="21"/>
      <c r="M6" s="21"/>
      <c r="N6" s="21"/>
      <c r="O6" s="22" t="str">
        <f t="shared" si="0"/>
        <v>/</v>
      </c>
      <c r="P6" s="21" t="e">
        <f>+VLOOKUP(O6,indices!C:G,3,0)</f>
        <v>#N/A</v>
      </c>
      <c r="Q6" s="26">
        <f>53143.71</f>
        <v>53143.71</v>
      </c>
      <c r="R6" s="26">
        <f>4275-2750</f>
        <v>1525</v>
      </c>
      <c r="S6" s="26">
        <f t="shared" si="1"/>
        <v>54668.71</v>
      </c>
      <c r="T6" s="21" t="s">
        <v>210</v>
      </c>
    </row>
    <row r="7" spans="1:20" ht="28">
      <c r="A7" s="21" t="s">
        <v>203</v>
      </c>
      <c r="B7" s="21" t="str">
        <f>+VLOOKUP(A7,'liste écoles'!A:D,2,0)</f>
        <v>Saint-Priest-Taurion</v>
      </c>
      <c r="C7" s="21" t="str">
        <f>+VLOOKUP(A7,'liste écoles'!A:D,3,0)</f>
        <v>Nouvelle Aquitaine</v>
      </c>
      <c r="D7" s="21" t="str">
        <f>+VLOOKUP(A7,'liste écoles'!A:D,4,0)</f>
        <v>Limousin</v>
      </c>
      <c r="E7" s="21">
        <v>3</v>
      </c>
      <c r="F7" s="21" t="s">
        <v>199</v>
      </c>
      <c r="G7" s="21">
        <v>0.73</v>
      </c>
      <c r="H7" s="21" t="s">
        <v>208</v>
      </c>
      <c r="I7" s="21">
        <v>1988</v>
      </c>
      <c r="J7" s="21"/>
      <c r="K7" s="21"/>
      <c r="L7" s="21"/>
      <c r="M7" s="21"/>
      <c r="N7" s="21"/>
      <c r="O7" s="22" t="str">
        <f t="shared" si="0"/>
        <v>/</v>
      </c>
      <c r="P7" s="21" t="e">
        <f>+VLOOKUP(O7,indices!C:G,3,0)</f>
        <v>#N/A</v>
      </c>
      <c r="Q7" s="26">
        <f>27582.84</f>
        <v>27582.84</v>
      </c>
      <c r="R7" s="26">
        <v>3254.98</v>
      </c>
      <c r="S7" s="26">
        <f t="shared" si="1"/>
        <v>30837.82</v>
      </c>
      <c r="T7" s="21" t="s">
        <v>209</v>
      </c>
    </row>
    <row r="8" spans="1:20" ht="42">
      <c r="A8" s="21" t="s">
        <v>203</v>
      </c>
      <c r="B8" s="21" t="str">
        <f>+VLOOKUP(A8,'liste écoles'!A:D,2,0)</f>
        <v>Saint-Priest-Taurion</v>
      </c>
      <c r="C8" s="21" t="str">
        <f>+VLOOKUP(A8,'liste écoles'!A:D,3,0)</f>
        <v>Nouvelle Aquitaine</v>
      </c>
      <c r="D8" s="21" t="str">
        <f>+VLOOKUP(A8,'liste écoles'!A:D,4,0)</f>
        <v>Limousin</v>
      </c>
      <c r="E8" s="21">
        <v>4</v>
      </c>
      <c r="F8" s="21" t="s">
        <v>199</v>
      </c>
      <c r="G8" s="21">
        <v>0.26</v>
      </c>
      <c r="H8" s="21" t="s">
        <v>207</v>
      </c>
      <c r="I8" s="21">
        <v>1967</v>
      </c>
      <c r="J8" s="21"/>
      <c r="K8" s="21"/>
      <c r="L8" s="21"/>
      <c r="M8" s="21"/>
      <c r="N8" s="21"/>
      <c r="O8" s="22" t="str">
        <f t="shared" si="0"/>
        <v>/</v>
      </c>
      <c r="P8" s="21" t="e">
        <f>+VLOOKUP(O8,indices!C:G,3,0)</f>
        <v>#N/A</v>
      </c>
      <c r="Q8" s="26">
        <f>5723.49</f>
        <v>5723.49</v>
      </c>
      <c r="R8" s="26">
        <v>0</v>
      </c>
      <c r="S8" s="26">
        <f t="shared" si="1"/>
        <v>5723.49</v>
      </c>
      <c r="T8" s="21" t="s">
        <v>211</v>
      </c>
    </row>
    <row r="9" spans="1:20" ht="28">
      <c r="A9" s="21" t="s">
        <v>203</v>
      </c>
      <c r="B9" s="21" t="str">
        <f>+VLOOKUP(A9,'liste écoles'!A:D,2,0)</f>
        <v>Saint-Priest-Taurion</v>
      </c>
      <c r="C9" s="21" t="str">
        <f>+VLOOKUP(A9,'liste écoles'!A:D,3,0)</f>
        <v>Nouvelle Aquitaine</v>
      </c>
      <c r="D9" s="21" t="str">
        <f>+VLOOKUP(A9,'liste écoles'!A:D,4,0)</f>
        <v>Limousin</v>
      </c>
      <c r="E9" s="21">
        <v>5</v>
      </c>
      <c r="F9" s="21" t="s">
        <v>206</v>
      </c>
      <c r="G9" s="21">
        <v>0.25</v>
      </c>
      <c r="H9" s="21" t="s">
        <v>207</v>
      </c>
      <c r="I9" s="21">
        <v>1962</v>
      </c>
      <c r="J9" s="21"/>
      <c r="K9" s="21"/>
      <c r="L9" s="21"/>
      <c r="M9" s="21"/>
      <c r="N9" s="21"/>
      <c r="O9" s="22" t="str">
        <f t="shared" si="0"/>
        <v>/</v>
      </c>
      <c r="P9" s="21" t="e">
        <f>+VLOOKUP(O9,indices!C:G,3,0)</f>
        <v>#N/A</v>
      </c>
      <c r="Q9" s="26">
        <f>6625.55</f>
        <v>6625.55</v>
      </c>
      <c r="R9" s="26">
        <v>348.3</v>
      </c>
      <c r="S9" s="26">
        <f t="shared" si="1"/>
        <v>6973.85</v>
      </c>
      <c r="T9" s="21" t="s">
        <v>212</v>
      </c>
    </row>
    <row r="10" spans="1:20" ht="56">
      <c r="A10" s="21" t="s">
        <v>203</v>
      </c>
      <c r="B10" s="21" t="str">
        <f>+VLOOKUP(A10,'liste écoles'!A:D,2,0)</f>
        <v>Saint-Priest-Taurion</v>
      </c>
      <c r="C10" s="21" t="str">
        <f>+VLOOKUP(A10,'liste écoles'!A:D,3,0)</f>
        <v>Nouvelle Aquitaine</v>
      </c>
      <c r="D10" s="21" t="str">
        <f>+VLOOKUP(A10,'liste écoles'!A:D,4,0)</f>
        <v>Limousin</v>
      </c>
      <c r="E10" s="21">
        <v>6</v>
      </c>
      <c r="F10" s="21" t="s">
        <v>199</v>
      </c>
      <c r="G10" s="21">
        <v>0.08</v>
      </c>
      <c r="H10" s="21" t="s">
        <v>208</v>
      </c>
      <c r="I10" s="21">
        <v>1964</v>
      </c>
      <c r="J10" s="21"/>
      <c r="K10" s="21"/>
      <c r="L10" s="21"/>
      <c r="M10" s="21"/>
      <c r="N10" s="21"/>
      <c r="O10" s="22" t="str">
        <f t="shared" si="0"/>
        <v>/</v>
      </c>
      <c r="P10" s="21" t="e">
        <f>+VLOOKUP(O10,indices!C:G,3,0)</f>
        <v>#N/A</v>
      </c>
      <c r="Q10" s="26">
        <f>1840.41</f>
        <v>1840.41</v>
      </c>
      <c r="R10" s="26"/>
      <c r="S10" s="26">
        <f t="shared" si="1"/>
        <v>1840.41</v>
      </c>
      <c r="T10" s="21" t="s">
        <v>213</v>
      </c>
    </row>
    <row r="11" spans="1:20" ht="42">
      <c r="A11" s="21" t="s">
        <v>203</v>
      </c>
      <c r="B11" s="21" t="str">
        <f>+VLOOKUP(A11,'liste écoles'!A:D,2,0)</f>
        <v>Saint-Priest-Taurion</v>
      </c>
      <c r="C11" s="21" t="str">
        <f>+VLOOKUP(A11,'liste écoles'!A:D,3,0)</f>
        <v>Nouvelle Aquitaine</v>
      </c>
      <c r="D11" s="21" t="str">
        <f>+VLOOKUP(A11,'liste écoles'!A:D,4,0)</f>
        <v>Limousin</v>
      </c>
      <c r="E11" s="21">
        <v>7</v>
      </c>
      <c r="F11" s="21"/>
      <c r="G11" s="21">
        <v>0.06</v>
      </c>
      <c r="H11" s="21" t="s">
        <v>208</v>
      </c>
      <c r="I11" s="21"/>
      <c r="J11" s="21"/>
      <c r="K11" s="21"/>
      <c r="L11" s="21"/>
      <c r="M11" s="21"/>
      <c r="N11" s="21"/>
      <c r="O11" s="22" t="str">
        <f t="shared" si="0"/>
        <v>/</v>
      </c>
      <c r="P11" s="21" t="e">
        <f>+VLOOKUP(O11,indices!C:G,3,0)</f>
        <v>#N/A</v>
      </c>
      <c r="Q11" s="26">
        <v>3552.74</v>
      </c>
      <c r="R11" s="26">
        <v>469.46</v>
      </c>
      <c r="S11" s="26">
        <f t="shared" si="1"/>
        <v>4022.2</v>
      </c>
      <c r="T11" s="21" t="s">
        <v>214</v>
      </c>
    </row>
    <row r="12" spans="1:20" ht="42">
      <c r="A12" s="21" t="s">
        <v>203</v>
      </c>
      <c r="B12" s="21" t="str">
        <f>+VLOOKUP(A12,'liste écoles'!A:D,2,0)</f>
        <v>Saint-Priest-Taurion</v>
      </c>
      <c r="C12" s="21" t="str">
        <f>+VLOOKUP(A12,'liste écoles'!A:D,3,0)</f>
        <v>Nouvelle Aquitaine</v>
      </c>
      <c r="D12" s="21" t="str">
        <f>+VLOOKUP(A12,'liste écoles'!A:D,4,0)</f>
        <v>Limousin</v>
      </c>
      <c r="E12" s="21">
        <v>8</v>
      </c>
      <c r="F12" s="21"/>
      <c r="G12" s="21">
        <v>0.44</v>
      </c>
      <c r="H12" s="21" t="s">
        <v>208</v>
      </c>
      <c r="I12" s="21"/>
      <c r="J12" s="21"/>
      <c r="K12" s="21"/>
      <c r="L12" s="21"/>
      <c r="M12" s="21"/>
      <c r="N12" s="21"/>
      <c r="O12" s="22" t="str">
        <f t="shared" si="0"/>
        <v>/</v>
      </c>
      <c r="P12" s="21" t="e">
        <f>+VLOOKUP(O12,indices!C:G,3,0)</f>
        <v>#N/A</v>
      </c>
      <c r="Q12" s="26">
        <f>19835.97</f>
        <v>19835.97</v>
      </c>
      <c r="R12" s="26"/>
      <c r="S12" s="26">
        <f t="shared" si="1"/>
        <v>19835.97</v>
      </c>
      <c r="T12" s="21" t="s">
        <v>221</v>
      </c>
    </row>
  </sheetData>
  <mergeCells count="1">
    <mergeCell ref="A1:T1"/>
  </mergeCells>
  <dataValidations count="5">
    <dataValidation type="list" allowBlank="1" showInputMessage="1" showErrorMessage="1" sqref="N5:N12" xr:uid="{00000000-0002-0000-0500-000000000000}">
      <formula1>"H,F"</formula1>
    </dataValidation>
    <dataValidation type="list" allowBlank="1" showInputMessage="1" showErrorMessage="1" sqref="K5" xr:uid="{00000000-0002-0000-0500-000001000000}">
      <formula1>"classe normale,hors classe"</formula1>
    </dataValidation>
    <dataValidation type="list" allowBlank="1" showInputMessage="1" showErrorMessage="1" sqref="M5" xr:uid="{00000000-0002-0000-0500-000002000000}">
      <formula1>"1,2,3,4,5,6,7,8,9"</formula1>
    </dataValidation>
    <dataValidation type="list" allowBlank="1" showInputMessage="1" showErrorMessage="1" sqref="H5:H12" xr:uid="{00000000-0002-0000-0500-000004000000}">
      <formula1>"titulaire,contractuel CDD,contractuel CDI"</formula1>
    </dataValidation>
    <dataValidation type="list" allowBlank="1" showInputMessage="1" showErrorMessage="1" sqref="F5:F12" xr:uid="{00000000-0002-0000-0500-000005000000}">
      <formula1>"F,H"</formula1>
    </dataValidation>
  </dataValidations>
  <pageMargins left="0.23622047244094491" right="0.23622047244094491" top="0.74803149606299213" bottom="0.74803149606299213" header="0.31496062992125984" footer="0.31496062992125984"/>
  <pageSetup paperSize="8" scale="55" fitToHeight="20" orientation="landscape" r:id="rId1"/>
  <headerFooter>
    <oddHeader xml:space="preserve">&amp;LAnnexe 1-2 - Dossier d'accréditation 2e partie 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6000000}">
          <x14:formula1>
            <xm:f>'liste écoles'!$A$1:$A$35</xm:f>
          </x14:formula1>
          <xm:sqref>A5:A12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fiche de renseignement école</vt:lpstr>
      <vt:lpstr>liste écoles</vt:lpstr>
      <vt:lpstr>compilation toutes écoles</vt:lpstr>
      <vt:lpstr>indices</vt:lpstr>
      <vt:lpstr>profs</vt:lpstr>
      <vt:lpstr>perso administratif</vt:lpstr>
      <vt:lpstr>'compilation toutes écoles'!Impression_des_titres</vt:lpstr>
      <vt:lpstr>'fiche de renseignement école'!Impression_des_titres</vt:lpstr>
      <vt:lpstr>'compilation toutes écoles'!Zone_d_impression</vt:lpstr>
      <vt:lpstr>'fiche de renseignement école'!Zone_d_impression</vt:lpstr>
      <vt:lpstr>profs!Zone_d_impression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virginie.chapus</dc:creator>
  <cp:lastModifiedBy>Microsoft Office User</cp:lastModifiedBy>
  <cp:lastPrinted>2019-04-12T14:31:12Z</cp:lastPrinted>
  <dcterms:created xsi:type="dcterms:W3CDTF">2017-11-22T17:40:09Z</dcterms:created>
  <dcterms:modified xsi:type="dcterms:W3CDTF">2019-04-12T14:31:25Z</dcterms:modified>
</cp:coreProperties>
</file>